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8B06F7EA-9EBF-463E-AA63-6C31EEC6BC6A}" xr6:coauthVersionLast="47" xr6:coauthVersionMax="47" xr10:uidLastSave="{00000000-0000-0000-0000-000000000000}"/>
  <bookViews>
    <workbookView xWindow="-120" yWindow="-120" windowWidth="20730" windowHeight="11160" xr2:uid="{A0634B24-0523-4253-8FC4-FF27DD5E3264}"/>
  </bookViews>
  <sheets>
    <sheet name="産業医実務研修の記録" sheetId="1" r:id="rId1"/>
  </sheets>
  <definedNames>
    <definedName name="_xlnm.Print_Area" localSheetId="0">産業医実務研修の記録!$A$1:$J$86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1" l="1"/>
  <c r="J16" i="1"/>
  <c r="J18" i="1"/>
  <c r="J19" i="1"/>
  <c r="J21" i="1"/>
  <c r="J22" i="1"/>
  <c r="J24" i="1"/>
  <c r="J25" i="1"/>
  <c r="J26" i="1"/>
  <c r="J27" i="1"/>
  <c r="J28" i="1"/>
  <c r="J29" i="1"/>
  <c r="J30" i="1"/>
  <c r="J31" i="1"/>
  <c r="J32" i="1"/>
  <c r="J33" i="1"/>
  <c r="J34" i="1"/>
  <c r="J35" i="1"/>
  <c r="J36" i="1"/>
  <c r="J37" i="1"/>
  <c r="J13" i="1"/>
  <c r="J12" i="1"/>
  <c r="P15" i="1" l="1"/>
  <c r="M13" i="1"/>
  <c r="S27" i="1" l="1"/>
  <c r="P11" i="1"/>
  <c r="P37" i="1"/>
  <c r="Q37" i="1" s="1"/>
  <c r="M37" i="1"/>
  <c r="P36" i="1"/>
  <c r="P35" i="1"/>
  <c r="M35" i="1"/>
  <c r="P34" i="1"/>
  <c r="Q34" i="1" s="1"/>
  <c r="M34" i="1"/>
  <c r="P33" i="1"/>
  <c r="P32" i="1"/>
  <c r="M32" i="1"/>
  <c r="P31" i="1"/>
  <c r="Q31" i="1" s="1"/>
  <c r="M31" i="1"/>
  <c r="P30" i="1"/>
  <c r="P29" i="1"/>
  <c r="M29" i="1"/>
  <c r="P28" i="1"/>
  <c r="Q28" i="1" s="1"/>
  <c r="M28" i="1"/>
  <c r="P27" i="1"/>
  <c r="P26" i="1"/>
  <c r="M26" i="1"/>
  <c r="P25" i="1"/>
  <c r="Q25" i="1" s="1"/>
  <c r="M25" i="1"/>
  <c r="P24" i="1"/>
  <c r="P23" i="1"/>
  <c r="M23" i="1"/>
  <c r="P22" i="1"/>
  <c r="Q22" i="1" s="1"/>
  <c r="M22" i="1"/>
  <c r="P21" i="1"/>
  <c r="P20" i="1"/>
  <c r="M20" i="1"/>
  <c r="P19" i="1"/>
  <c r="Q19" i="1" s="1"/>
  <c r="M19" i="1"/>
  <c r="P18" i="1"/>
  <c r="P17" i="1"/>
  <c r="M17" i="1"/>
  <c r="P16" i="1"/>
  <c r="Q16" i="1" s="1"/>
  <c r="M16" i="1"/>
  <c r="P14" i="1"/>
  <c r="M14" i="1"/>
  <c r="P13" i="1"/>
  <c r="Q13" i="1" s="1"/>
  <c r="P12" i="1"/>
  <c r="N20" i="1" l="1"/>
  <c r="O20" i="1" s="1"/>
  <c r="N23" i="1"/>
  <c r="O23" i="1" s="1"/>
  <c r="N35" i="1"/>
  <c r="O35" i="1" s="1"/>
  <c r="Q36" i="1" s="1"/>
  <c r="N17" i="1"/>
  <c r="N29" i="1"/>
  <c r="O29" i="1" s="1"/>
  <c r="N14" i="1"/>
  <c r="N32" i="1"/>
  <c r="O32" i="1" s="1"/>
  <c r="N26" i="1"/>
  <c r="O26" i="1" s="1"/>
  <c r="Q26" i="1" s="1"/>
  <c r="O17" i="1" l="1"/>
  <c r="Q18" i="1" s="1"/>
  <c r="O14" i="1"/>
  <c r="Q15" i="1" s="1"/>
  <c r="Q35" i="1"/>
  <c r="Q32" i="1"/>
  <c r="Q29" i="1"/>
  <c r="Q27" i="1"/>
  <c r="Q23" i="1"/>
  <c r="Q24" i="1"/>
  <c r="Q20" i="1"/>
  <c r="M11" i="1"/>
  <c r="R23" i="1" l="1"/>
  <c r="J23" i="1" s="1"/>
  <c r="R26" i="1"/>
  <c r="Q14" i="1"/>
  <c r="R14" i="1" s="1"/>
  <c r="J14" i="1" s="1"/>
  <c r="R35" i="1"/>
  <c r="N11" i="1"/>
  <c r="O11" i="1" s="1"/>
  <c r="Q33" i="1"/>
  <c r="R32" i="1" s="1"/>
  <c r="Q30" i="1"/>
  <c r="R29" i="1" s="1"/>
  <c r="Q17" i="1"/>
  <c r="R17" i="1" s="1"/>
  <c r="J17" i="1" s="1"/>
  <c r="Q21" i="1"/>
  <c r="R20" i="1" s="1"/>
  <c r="Q12" i="1" l="1"/>
  <c r="J20" i="1"/>
  <c r="Q11" i="1"/>
  <c r="R11" i="1" l="1"/>
  <c r="R38" i="1" l="1"/>
  <c r="J38" i="1" s="1"/>
  <c r="J11" i="1"/>
</calcChain>
</file>

<file path=xl/sharedStrings.xml><?xml version="1.0" encoding="utf-8"?>
<sst xmlns="http://schemas.openxmlformats.org/spreadsheetml/2006/main" count="196" uniqueCount="32">
  <si>
    <t>出務頻度</t>
  </si>
  <si>
    <t>専属（週3日以上）</t>
  </si>
  <si>
    <t>研修記録様式R3：受験申請時に提出</t>
  </si>
  <si>
    <t>～</t>
    <phoneticPr fontId="6"/>
  </si>
  <si>
    <t>事業場名（研修施設番号）</t>
    <rPh sb="5" eb="9">
      <t>ケンシュウシセツ</t>
    </rPh>
    <rPh sb="9" eb="11">
      <t>バンゴウ</t>
    </rPh>
    <phoneticPr fontId="6"/>
  </si>
  <si>
    <t>研修施設番号：</t>
    <rPh sb="0" eb="6">
      <t>ケンシュウシセツバンゴウ</t>
    </rPh>
    <phoneticPr fontId="6"/>
  </si>
  <si>
    <t>取得単位合計</t>
    <rPh sb="0" eb="4">
      <t>シュトクタンイ</t>
    </rPh>
    <rPh sb="4" eb="6">
      <t>ゴウケイ</t>
    </rPh>
    <phoneticPr fontId="6"/>
  </si>
  <si>
    <t>●上記以外の産業医活動がある場合</t>
    <rPh sb="1" eb="3">
      <t>ジョウキ</t>
    </rPh>
    <rPh sb="3" eb="5">
      <t>イガイ</t>
    </rPh>
    <rPh sb="6" eb="9">
      <t>サンギョウイ</t>
    </rPh>
    <rPh sb="9" eb="11">
      <t>カツドウ</t>
    </rPh>
    <rPh sb="14" eb="16">
      <t>バアイ</t>
    </rPh>
    <phoneticPr fontId="6"/>
  </si>
  <si>
    <t>事業場名</t>
    <phoneticPr fontId="6"/>
  </si>
  <si>
    <t>嘱託（年　　　 回）</t>
    <phoneticPr fontId="6"/>
  </si>
  <si>
    <t>産業医実務経験の記録</t>
    <phoneticPr fontId="6"/>
  </si>
  <si>
    <t>変換後（開始日）</t>
    <rPh sb="0" eb="3">
      <t>ヘンカンゴ</t>
    </rPh>
    <rPh sb="4" eb="7">
      <t>カイシビ</t>
    </rPh>
    <phoneticPr fontId="6"/>
  </si>
  <si>
    <t>変換後（終了日）</t>
    <rPh sb="0" eb="3">
      <t>ヘンカンゴ</t>
    </rPh>
    <rPh sb="4" eb="7">
      <t>シュウリョウビ</t>
    </rPh>
    <phoneticPr fontId="6"/>
  </si>
  <si>
    <t>研修/月</t>
    <rPh sb="0" eb="2">
      <t>ケンシュウ</t>
    </rPh>
    <rPh sb="3" eb="4">
      <t>ツキ</t>
    </rPh>
    <phoneticPr fontId="6"/>
  </si>
  <si>
    <t>週</t>
    <rPh sb="0" eb="1">
      <t>シュウ</t>
    </rPh>
    <phoneticPr fontId="6"/>
  </si>
  <si>
    <t>月</t>
    <rPh sb="0" eb="1">
      <t>ツキ</t>
    </rPh>
    <phoneticPr fontId="6"/>
  </si>
  <si>
    <t>年</t>
    <rPh sb="0" eb="1">
      <t>ネン</t>
    </rPh>
    <phoneticPr fontId="6"/>
  </si>
  <si>
    <r>
      <t xml:space="preserve">期　間
</t>
    </r>
    <r>
      <rPr>
        <sz val="12"/>
        <color rgb="FF000000"/>
        <rFont val="ＭＳ Ｐ明朝"/>
        <family val="1"/>
        <charset val="128"/>
      </rPr>
      <t>yyyymmddで入力</t>
    </r>
    <rPh sb="13" eb="15">
      <t>ニュウリョク</t>
    </rPh>
    <phoneticPr fontId="6"/>
  </si>
  <si>
    <r>
      <rPr>
        <sz val="12"/>
        <color rgb="FF000000"/>
        <rFont val="ＭＳ Ｐ明朝"/>
        <family val="1"/>
        <charset val="128"/>
      </rPr>
      <t>取得単位</t>
    </r>
    <r>
      <rPr>
        <sz val="10"/>
        <color rgb="FF000000"/>
        <rFont val="ＭＳ Ｐ明朝"/>
        <family val="1"/>
        <charset val="128"/>
      </rPr>
      <t xml:space="preserve">
（自動計算）</t>
    </r>
    <rPh sb="0" eb="4">
      <t>シュトクタンイ</t>
    </rPh>
    <rPh sb="6" eb="10">
      <t>ジドウケイサン</t>
    </rPh>
    <phoneticPr fontId="6"/>
  </si>
  <si>
    <t>ヶ月</t>
    <rPh sb="1" eb="2">
      <t>ツキ</t>
    </rPh>
    <phoneticPr fontId="6"/>
  </si>
  <si>
    <t>回</t>
    <rPh sb="0" eb="1">
      <t>カイ</t>
    </rPh>
    <phoneticPr fontId="6"/>
  </si>
  <si>
    <r>
      <rPr>
        <sz val="12"/>
        <color rgb="FF000000"/>
        <rFont val="Yu Gothic"/>
        <family val="3"/>
        <charset val="128"/>
      </rPr>
      <t>＊</t>
    </r>
    <r>
      <rPr>
        <sz val="12"/>
        <color rgb="FF000000"/>
        <rFont val="ＭＳ ゴシック"/>
        <family val="3"/>
        <charset val="128"/>
      </rPr>
      <t>専攻医が１年間で取得可能な単位上限は</t>
    </r>
    <r>
      <rPr>
        <sz val="12"/>
        <color rgb="FF000000"/>
        <rFont val="Open Sans"/>
        <family val="2"/>
      </rPr>
      <t>3</t>
    </r>
    <r>
      <rPr>
        <sz val="12"/>
        <color rgb="FF000000"/>
        <rFont val="ＭＳ ゴシック"/>
        <family val="3"/>
        <charset val="128"/>
      </rPr>
      <t>単位まで</t>
    </r>
    <phoneticPr fontId="6"/>
  </si>
  <si>
    <t>（該当欄のみ
回数入力）</t>
    <rPh sb="1" eb="3">
      <t>ガイトウ</t>
    </rPh>
    <rPh sb="3" eb="4">
      <t>ラン</t>
    </rPh>
    <rPh sb="7" eb="9">
      <t>カイスウ</t>
    </rPh>
    <rPh sb="9" eb="11">
      <t>ニュウリョク</t>
    </rPh>
    <phoneticPr fontId="6"/>
  </si>
  <si>
    <t>非表示（保護）</t>
    <rPh sb="0" eb="3">
      <t>ヒヒョウジ</t>
    </rPh>
    <rPh sb="4" eb="6">
      <t>ホゴ</t>
    </rPh>
    <phoneticPr fontId="6"/>
  </si>
  <si>
    <t>年度</t>
    <rPh sb="0" eb="2">
      <t>ネンド</t>
    </rPh>
    <phoneticPr fontId="6"/>
  </si>
  <si>
    <t>●産業衛生専攻医登録以降　　　　</t>
    <rPh sb="1" eb="5">
      <t>サンギョウエイセイ</t>
    </rPh>
    <rPh sb="5" eb="8">
      <t>センコウイ</t>
    </rPh>
    <rPh sb="8" eb="10">
      <t>トウロク</t>
    </rPh>
    <rPh sb="10" eb="12">
      <t>イコウ</t>
    </rPh>
    <phoneticPr fontId="6"/>
  </si>
  <si>
    <t>＊1年間/枚</t>
    <phoneticPr fontId="6"/>
  </si>
  <si>
    <t>（　　　年　　月～　　年　　月）</t>
    <rPh sb="4" eb="5">
      <t>ネン</t>
    </rPh>
    <rPh sb="7" eb="8">
      <t>ガツ</t>
    </rPh>
    <rPh sb="11" eb="12">
      <t>ネン</t>
    </rPh>
    <rPh sb="14" eb="15">
      <t>ガツ</t>
    </rPh>
    <phoneticPr fontId="6"/>
  </si>
  <si>
    <t>　</t>
    <phoneticPr fontId="6"/>
  </si>
  <si>
    <t>研修施設番号：　</t>
    <rPh sb="0" eb="6">
      <t>ケンシュウシセツバンゴウ</t>
    </rPh>
    <phoneticPr fontId="6"/>
  </si>
  <si>
    <t>●社会医学系専攻医登録期間中（　　　　年　　月～　　　年　　月）</t>
    <rPh sb="1" eb="6">
      <t>シャカイイガクケイ</t>
    </rPh>
    <rPh sb="6" eb="9">
      <t>センコウイ</t>
    </rPh>
    <rPh sb="9" eb="11">
      <t>トウロク</t>
    </rPh>
    <rPh sb="11" eb="13">
      <t>キカン</t>
    </rPh>
    <rPh sb="13" eb="14">
      <t>チュウ</t>
    </rPh>
    <phoneticPr fontId="6"/>
  </si>
  <si>
    <r>
      <t>研修施設または研修契約施設に有無にかかわらず、これまでに産業医の選任を受けて活動を行なった事業場について記録する。　産業衛生専攻医登録以降の研修は、期間、事業所名・研修施設番号、出務頻度の入力すること。
産業衛生専攻医登録以降の欄には、</t>
    </r>
    <r>
      <rPr>
        <u/>
        <sz val="12"/>
        <color theme="1"/>
        <rFont val="ＭＳ Ｐ明朝"/>
        <family val="1"/>
        <charset val="128"/>
      </rPr>
      <t>専攻医登録日より</t>
    </r>
    <r>
      <rPr>
        <u/>
        <sz val="12"/>
        <color rgb="FFFF0000"/>
        <rFont val="ＭＳ Ｐ明朝"/>
        <family val="1"/>
        <charset val="128"/>
      </rPr>
      <t>1年間毎に1枚</t>
    </r>
    <r>
      <rPr>
        <sz val="12"/>
        <color theme="1"/>
        <rFont val="ＭＳ Ｐ明朝"/>
        <family val="1"/>
        <charset val="128"/>
      </rPr>
      <t>に記入し、受験申請時に全枚数を提出する。
欄が不足する場合は本様式を追加ダウンロードし、資格登録期間ごとに記録すること。</t>
    </r>
    <rPh sb="58" eb="62">
      <t>サンギョウエイセイ</t>
    </rPh>
    <rPh sb="62" eb="65">
      <t>センコウイ</t>
    </rPh>
    <rPh sb="65" eb="67">
      <t>トウロク</t>
    </rPh>
    <rPh sb="67" eb="69">
      <t>イコウ</t>
    </rPh>
    <rPh sb="70" eb="72">
      <t>ケンシュウ</t>
    </rPh>
    <rPh sb="74" eb="76">
      <t>キカン</t>
    </rPh>
    <rPh sb="77" eb="81">
      <t>ジギョウショメイ</t>
    </rPh>
    <rPh sb="82" eb="86">
      <t>ケンシュウシセツ</t>
    </rPh>
    <rPh sb="86" eb="88">
      <t>バンゴウ</t>
    </rPh>
    <rPh sb="89" eb="91">
      <t>シュツム</t>
    </rPh>
    <rPh sb="91" eb="93">
      <t>ヒンド</t>
    </rPh>
    <rPh sb="94" eb="96">
      <t>ニュウリョク</t>
    </rPh>
    <rPh sb="102" eb="106">
      <t>サンギョウエイセイ</t>
    </rPh>
    <rPh sb="106" eb="109">
      <t>センコウイ</t>
    </rPh>
    <rPh sb="109" eb="113">
      <t>トウロクイコウ</t>
    </rPh>
    <rPh sb="114" eb="115">
      <t>ラン</t>
    </rPh>
    <rPh sb="118" eb="121">
      <t>センコウイ</t>
    </rPh>
    <rPh sb="121" eb="124">
      <t>トウロクニチ</t>
    </rPh>
    <rPh sb="127" eb="128">
      <t>ネン</t>
    </rPh>
    <rPh sb="128" eb="129">
      <t>カン</t>
    </rPh>
    <rPh sb="129" eb="130">
      <t>ゴト</t>
    </rPh>
    <rPh sb="132" eb="133">
      <t>マイ</t>
    </rPh>
    <rPh sb="134" eb="136">
      <t>キニュウ</t>
    </rPh>
    <rPh sb="138" eb="143">
      <t>ジュケンシンセイジ</t>
    </rPh>
    <rPh sb="144" eb="145">
      <t>ゼン</t>
    </rPh>
    <rPh sb="145" eb="147">
      <t>マイスウ</t>
    </rPh>
    <rPh sb="148" eb="150">
      <t>テイシュツ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</si>
</sst>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yyyy&quot;年&quot;m&quot;月&quot;d&quot;日&quot;;@"/>
    <numFmt numFmtId="178" formatCode="0_);[Red]\(0\)"/>
    <numFmt numFmtId="179" formatCode="0_ "/>
    <numFmt numFmtId="180" formatCode="0.00_ "/>
    <numFmt numFmtId="181" formatCode="0.00_);[Red]\(0.00\)"/>
    <numFmt numFmtId="182" formatCode="0.0_ "/>
  </numFmts>
  <fonts count="28">
    <font>
      <sz val="11"/>
      <color theme="1"/>
      <name val="游ゴシック"/>
      <family val="2"/>
      <charset val="128"/>
      <scheme val="minor"/>
    </font>
    <font>
      <sz val="13"/>
      <color rgb="FF000000"/>
      <name val="ＭＳ Ｐ明朝"/>
      <family val="1"/>
      <charset val="128"/>
    </font>
    <font>
      <sz val="13"/>
      <color theme="1"/>
      <name val="ＭＳ Ｐ明朝"/>
      <family val="1"/>
      <charset val="128"/>
    </font>
    <font>
      <sz val="11"/>
      <color rgb="FF000000"/>
      <name val="ＭＳ Ｐ明朝"/>
      <family val="1"/>
      <charset val="128"/>
    </font>
    <font>
      <sz val="14"/>
      <color theme="1"/>
      <name val="ＭＳ Ｐゴシック"/>
      <family val="3"/>
      <charset val="128"/>
    </font>
    <font>
      <sz val="12"/>
      <color theme="1"/>
      <name val="ＭＳ Ｐゴシック"/>
      <family val="3"/>
      <charset val="128"/>
    </font>
    <font>
      <sz val="6"/>
      <name val="游ゴシック"/>
      <family val="2"/>
      <charset val="128"/>
      <scheme val="minor"/>
    </font>
    <font>
      <sz val="20"/>
      <color theme="1"/>
      <name val="ＭＳ Ｐゴシック"/>
      <family val="3"/>
      <charset val="128"/>
    </font>
    <font>
      <sz val="12"/>
      <color theme="1"/>
      <name val="ＭＳ Ｐ明朝"/>
      <family val="1"/>
      <charset val="128"/>
    </font>
    <font>
      <sz val="11"/>
      <color theme="1"/>
      <name val="ＭＳ Ｐゴシック"/>
      <family val="3"/>
      <charset val="128"/>
    </font>
    <font>
      <sz val="14"/>
      <color theme="1"/>
      <name val="游ゴシック"/>
      <family val="2"/>
      <charset val="128"/>
      <scheme val="minor"/>
    </font>
    <font>
      <sz val="11"/>
      <color theme="1"/>
      <name val="Arial"/>
      <family val="2"/>
    </font>
    <font>
      <sz val="14"/>
      <color theme="1"/>
      <name val="ＭＳ Ｐ明朝"/>
      <family val="1"/>
      <charset val="128"/>
    </font>
    <font>
      <b/>
      <sz val="20"/>
      <color theme="1"/>
      <name val="ＭＳ Ｐゴシック"/>
      <family val="3"/>
      <charset val="128"/>
    </font>
    <font>
      <sz val="10"/>
      <color rgb="FF000000"/>
      <name val="ＭＳ Ｐ明朝"/>
      <family val="1"/>
      <charset val="128"/>
    </font>
    <font>
      <sz val="12"/>
      <color rgb="FF000000"/>
      <name val="ＭＳ Ｐ明朝"/>
      <family val="1"/>
      <charset val="128"/>
    </font>
    <font>
      <sz val="12"/>
      <color theme="1"/>
      <name val="游ゴシック"/>
      <family val="2"/>
      <charset val="128"/>
      <scheme val="minor"/>
    </font>
    <font>
      <sz val="13"/>
      <color rgb="FF333333"/>
      <name val="Arial"/>
      <family val="2"/>
    </font>
    <font>
      <b/>
      <sz val="14"/>
      <color rgb="FFFF0000"/>
      <name val="ＭＳ Ｐゴシック"/>
      <family val="3"/>
      <charset val="128"/>
    </font>
    <font>
      <b/>
      <sz val="10"/>
      <color rgb="FF000000"/>
      <name val="ＭＳ Ｐ明朝"/>
      <family val="1"/>
      <charset val="128"/>
    </font>
    <font>
      <sz val="11"/>
      <color theme="1"/>
      <name val="ＭＳ Ｐ明朝"/>
      <family val="1"/>
      <charset val="128"/>
    </font>
    <font>
      <sz val="12"/>
      <color rgb="FF000000"/>
      <name val="Open Sans"/>
      <family val="2"/>
    </font>
    <font>
      <sz val="12"/>
      <color rgb="FF000000"/>
      <name val="ＭＳ ゴシック"/>
      <family val="3"/>
      <charset val="128"/>
    </font>
    <font>
      <sz val="12"/>
      <color rgb="FF000000"/>
      <name val="Yu Gothic"/>
      <family val="3"/>
      <charset val="128"/>
    </font>
    <font>
      <sz val="12"/>
      <color rgb="FF000000"/>
      <name val="Open Sans"/>
      <family val="3"/>
      <charset val="128"/>
    </font>
    <font>
      <u/>
      <sz val="12"/>
      <color theme="1"/>
      <name val="ＭＳ Ｐ明朝"/>
      <family val="1"/>
      <charset val="128"/>
    </font>
    <font>
      <sz val="14"/>
      <color rgb="FFFF0000"/>
      <name val="游ゴシック"/>
      <family val="2"/>
      <charset val="128"/>
      <scheme val="minor"/>
    </font>
    <font>
      <u/>
      <sz val="12"/>
      <color rgb="FFFF0000"/>
      <name val="ＭＳ Ｐ明朝"/>
      <family val="1"/>
      <charset val="128"/>
    </font>
  </fonts>
  <fills count="5">
    <fill>
      <patternFill patternType="none"/>
    </fill>
    <fill>
      <patternFill patternType="gray125"/>
    </fill>
    <fill>
      <patternFill patternType="gray0625">
        <bgColor rgb="FFF2F2F2"/>
      </patternFill>
    </fill>
    <fill>
      <patternFill patternType="solid">
        <fgColor theme="0" tint="-4.9989318521683403E-2"/>
        <bgColor indexed="64"/>
      </patternFill>
    </fill>
    <fill>
      <patternFill patternType="solid">
        <fgColor theme="9" tint="0.79998168889431442"/>
        <bgColor indexed="64"/>
      </patternFill>
    </fill>
  </fills>
  <borders count="45">
    <border>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s>
  <cellStyleXfs count="1">
    <xf numFmtId="0" fontId="0" fillId="0" borderId="0">
      <alignment vertical="center"/>
    </xf>
  </cellStyleXfs>
  <cellXfs count="158">
    <xf numFmtId="0" fontId="0" fillId="0" borderId="0" xfId="0">
      <alignment vertical="center"/>
    </xf>
    <xf numFmtId="0" fontId="8" fillId="0" borderId="0" xfId="0" applyFont="1" applyAlignment="1">
      <alignment horizontal="left" vertical="center" wrapText="1"/>
    </xf>
    <xf numFmtId="0" fontId="7"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left" vertical="center"/>
    </xf>
    <xf numFmtId="176" fontId="2" fillId="0" borderId="0" xfId="0" applyNumberFormat="1" applyFont="1" applyAlignment="1">
      <alignment horizontal="center" vertical="center" wrapText="1"/>
    </xf>
    <xf numFmtId="0" fontId="9" fillId="0" borderId="0" xfId="0" applyFont="1" applyAlignment="1">
      <alignment vertical="center" wrapText="1"/>
    </xf>
    <xf numFmtId="0" fontId="5" fillId="0" borderId="0" xfId="0" applyFont="1" applyAlignment="1">
      <alignment horizontal="center" vertical="center" wrapText="1"/>
    </xf>
    <xf numFmtId="0" fontId="8" fillId="0" borderId="0" xfId="0" applyFont="1" applyAlignment="1">
      <alignment vertical="center" wrapText="1"/>
    </xf>
    <xf numFmtId="0" fontId="12" fillId="0" borderId="0" xfId="0" applyFont="1" applyAlignment="1">
      <alignment horizontal="left" vertical="center"/>
    </xf>
    <xf numFmtId="0" fontId="13" fillId="0" borderId="0" xfId="0" applyFont="1" applyAlignment="1">
      <alignment horizontal="center" vertical="center"/>
    </xf>
    <xf numFmtId="0" fontId="1" fillId="0" borderId="0" xfId="0" applyFont="1" applyAlignment="1">
      <alignment horizontal="center" vertical="center" wrapText="1"/>
    </xf>
    <xf numFmtId="14" fontId="0" fillId="0" borderId="0" xfId="0" applyNumberFormat="1">
      <alignment vertical="center"/>
    </xf>
    <xf numFmtId="31" fontId="0" fillId="0" borderId="0" xfId="0" applyNumberFormat="1">
      <alignment vertical="center"/>
    </xf>
    <xf numFmtId="0" fontId="10" fillId="0" borderId="0" xfId="0" applyFont="1" applyAlignment="1">
      <alignment horizontal="center" vertical="center"/>
    </xf>
    <xf numFmtId="180" fontId="0" fillId="0" borderId="0" xfId="0" applyNumberFormat="1">
      <alignment vertical="center"/>
    </xf>
    <xf numFmtId="0" fontId="17" fillId="0" borderId="0" xfId="0" applyFont="1">
      <alignment vertical="center"/>
    </xf>
    <xf numFmtId="0" fontId="18" fillId="0" borderId="0" xfId="0" applyFont="1" applyAlignment="1">
      <alignment horizontal="center" vertical="center"/>
    </xf>
    <xf numFmtId="0" fontId="9" fillId="0" borderId="3" xfId="0" applyFont="1" applyBorder="1" applyAlignment="1">
      <alignment horizontal="center" vertical="center" wrapText="1"/>
    </xf>
    <xf numFmtId="0" fontId="24" fillId="0" borderId="0" xfId="0" applyFont="1">
      <alignment vertical="center"/>
    </xf>
    <xf numFmtId="0" fontId="0" fillId="4" borderId="0" xfId="0" applyFill="1">
      <alignment vertical="center"/>
    </xf>
    <xf numFmtId="14" fontId="0" fillId="4" borderId="0" xfId="0" applyNumberFormat="1" applyFill="1">
      <alignment vertical="center"/>
    </xf>
    <xf numFmtId="0" fontId="0" fillId="4" borderId="30" xfId="0" applyFill="1" applyBorder="1">
      <alignment vertical="center"/>
    </xf>
    <xf numFmtId="181" fontId="0" fillId="4" borderId="0" xfId="0" applyNumberFormat="1" applyFill="1">
      <alignment vertical="center"/>
    </xf>
    <xf numFmtId="0" fontId="12" fillId="0" borderId="0" xfId="0" applyFont="1">
      <alignment vertical="center"/>
    </xf>
    <xf numFmtId="182" fontId="0" fillId="4" borderId="0" xfId="0" applyNumberFormat="1" applyFill="1">
      <alignment vertical="center"/>
    </xf>
    <xf numFmtId="0" fontId="0" fillId="4" borderId="25" xfId="0" applyFill="1" applyBorder="1">
      <alignment vertical="center"/>
    </xf>
    <xf numFmtId="14" fontId="0" fillId="4" borderId="25" xfId="0" applyNumberFormat="1" applyFill="1" applyBorder="1">
      <alignment vertical="center"/>
    </xf>
    <xf numFmtId="181" fontId="0" fillId="4" borderId="25" xfId="0" applyNumberFormat="1" applyFill="1" applyBorder="1">
      <alignment vertical="center"/>
    </xf>
    <xf numFmtId="0" fontId="0" fillId="4" borderId="26" xfId="0" applyFill="1" applyBorder="1">
      <alignment vertical="center"/>
    </xf>
    <xf numFmtId="14" fontId="0" fillId="4" borderId="26" xfId="0" applyNumberFormat="1" applyFill="1" applyBorder="1">
      <alignment vertical="center"/>
    </xf>
    <xf numFmtId="182" fontId="0" fillId="4" borderId="26" xfId="0" applyNumberFormat="1" applyFill="1" applyBorder="1">
      <alignment vertical="center"/>
    </xf>
    <xf numFmtId="179" fontId="0" fillId="4" borderId="26" xfId="0" applyNumberFormat="1" applyFill="1" applyBorder="1">
      <alignment vertical="center"/>
    </xf>
    <xf numFmtId="180" fontId="0" fillId="4" borderId="26" xfId="0" applyNumberFormat="1" applyFill="1" applyBorder="1">
      <alignment vertical="center"/>
    </xf>
    <xf numFmtId="180" fontId="0" fillId="4" borderId="0" xfId="0" applyNumberFormat="1" applyFill="1">
      <alignment vertical="center"/>
    </xf>
    <xf numFmtId="181" fontId="26" fillId="4" borderId="0" xfId="0" applyNumberFormat="1" applyFont="1" applyFill="1">
      <alignment vertical="center"/>
    </xf>
    <xf numFmtId="0" fontId="12" fillId="0" borderId="0" xfId="0" applyFont="1" applyProtection="1">
      <alignment vertical="center"/>
      <protection locked="0"/>
    </xf>
    <xf numFmtId="178" fontId="2" fillId="0" borderId="17" xfId="0" applyNumberFormat="1"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177" fontId="2" fillId="0" borderId="17" xfId="0" applyNumberFormat="1" applyFont="1" applyBorder="1" applyAlignment="1" applyProtection="1">
      <alignment horizontal="center" vertical="center" wrapText="1"/>
      <protection locked="0"/>
    </xf>
    <xf numFmtId="178" fontId="20" fillId="0" borderId="0" xfId="0" applyNumberFormat="1" applyFont="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78" fontId="2" fillId="0" borderId="19" xfId="0" applyNumberFormat="1" applyFont="1" applyBorder="1" applyAlignment="1" applyProtection="1">
      <alignment horizontal="center" vertical="center" wrapText="1"/>
      <protection locked="0"/>
    </xf>
    <xf numFmtId="178" fontId="20" fillId="0" borderId="25" xfId="0" applyNumberFormat="1" applyFont="1" applyBorder="1" applyAlignment="1" applyProtection="1">
      <alignment horizontal="center" vertical="center" wrapText="1"/>
      <protection locked="0"/>
    </xf>
    <xf numFmtId="0" fontId="9" fillId="0" borderId="10" xfId="0" applyFont="1" applyBorder="1" applyAlignment="1" applyProtection="1">
      <alignment vertical="center" wrapText="1"/>
      <protection locked="0"/>
    </xf>
    <xf numFmtId="0" fontId="4" fillId="0" borderId="0" xfId="0" applyFont="1" applyAlignment="1" applyProtection="1">
      <alignment horizontal="center" vertical="center" wrapText="1"/>
      <protection locked="0"/>
    </xf>
    <xf numFmtId="178" fontId="20" fillId="0" borderId="26" xfId="0" applyNumberFormat="1"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9" fillId="0" borderId="11" xfId="0" applyFont="1" applyBorder="1" applyAlignment="1" applyProtection="1">
      <alignment vertical="center" wrapText="1"/>
      <protection locked="0"/>
    </xf>
    <xf numFmtId="0" fontId="5" fillId="0" borderId="11"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3" xfId="0" applyFont="1" applyFill="1" applyBorder="1" applyAlignment="1">
      <alignment horizontal="center" vertical="center" wrapText="1"/>
    </xf>
    <xf numFmtId="181" fontId="0" fillId="4" borderId="26" xfId="0" applyNumberFormat="1" applyFill="1" applyBorder="1" applyAlignment="1">
      <alignment horizontal="center" vertical="center"/>
    </xf>
    <xf numFmtId="181" fontId="0" fillId="4" borderId="0" xfId="0" applyNumberFormat="1" applyFill="1" applyAlignment="1">
      <alignment horizontal="center" vertical="center"/>
    </xf>
    <xf numFmtId="178" fontId="8" fillId="0" borderId="38" xfId="0" applyNumberFormat="1" applyFont="1" applyBorder="1" applyAlignment="1" applyProtection="1">
      <alignment horizontal="center" vertical="center" wrapText="1"/>
      <protection locked="0"/>
    </xf>
    <xf numFmtId="178" fontId="8" fillId="0" borderId="29" xfId="0" applyNumberFormat="1" applyFont="1" applyBorder="1" applyAlignment="1" applyProtection="1">
      <alignment horizontal="center" vertical="center" wrapText="1"/>
      <protection locked="0"/>
    </xf>
    <xf numFmtId="178" fontId="8" fillId="0" borderId="37" xfId="0" applyNumberFormat="1" applyFont="1" applyBorder="1" applyAlignment="1" applyProtection="1">
      <alignment horizontal="center" vertical="center" wrapText="1"/>
      <protection locked="0"/>
    </xf>
    <xf numFmtId="178" fontId="8" fillId="0" borderId="26" xfId="0" applyNumberFormat="1" applyFont="1" applyBorder="1" applyAlignment="1" applyProtection="1">
      <alignment horizontal="center" vertical="center" wrapText="1"/>
      <protection locked="0"/>
    </xf>
    <xf numFmtId="178" fontId="8" fillId="0" borderId="0" xfId="0" applyNumberFormat="1" applyFont="1" applyAlignment="1" applyProtection="1">
      <alignment horizontal="center" vertical="center" wrapText="1"/>
      <protection locked="0"/>
    </xf>
    <xf numFmtId="178" fontId="8" fillId="0" borderId="25" xfId="0" applyNumberFormat="1" applyFont="1" applyBorder="1" applyAlignment="1" applyProtection="1">
      <alignment horizontal="center" vertical="center" wrapText="1"/>
      <protection locked="0"/>
    </xf>
    <xf numFmtId="178" fontId="20" fillId="0" borderId="42" xfId="0" applyNumberFormat="1" applyFont="1" applyBorder="1" applyAlignment="1" applyProtection="1">
      <alignment horizontal="center" vertical="center" wrapText="1"/>
      <protection locked="0"/>
    </xf>
    <xf numFmtId="178" fontId="20" fillId="0" borderId="39" xfId="0" applyNumberFormat="1" applyFont="1" applyBorder="1" applyAlignment="1" applyProtection="1">
      <alignment horizontal="center" vertical="center" wrapText="1"/>
      <protection locked="0"/>
    </xf>
    <xf numFmtId="178" fontId="20" fillId="0" borderId="40" xfId="0" applyNumberFormat="1" applyFont="1" applyBorder="1" applyAlignment="1" applyProtection="1">
      <alignment horizontal="center" vertical="center" wrapText="1"/>
      <protection locked="0"/>
    </xf>
    <xf numFmtId="181" fontId="0" fillId="4" borderId="25" xfId="0" applyNumberFormat="1" applyFill="1" applyBorder="1" applyAlignment="1">
      <alignment horizontal="center" vertical="center"/>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 fillId="2" borderId="27" xfId="0" applyFont="1" applyFill="1" applyBorder="1" applyAlignment="1">
      <alignment horizontal="center" vertical="center" wrapText="1"/>
    </xf>
    <xf numFmtId="0" fontId="11" fillId="0" borderId="0" xfId="0" applyFont="1" applyAlignment="1">
      <alignment horizontal="left" vertical="center"/>
    </xf>
    <xf numFmtId="0" fontId="1" fillId="2" borderId="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5" fillId="0" borderId="12"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181" fontId="16" fillId="3" borderId="22" xfId="0" applyNumberFormat="1" applyFont="1" applyFill="1" applyBorder="1" applyAlignment="1">
      <alignment horizontal="center" vertical="center"/>
    </xf>
    <xf numFmtId="181" fontId="16" fillId="3" borderId="18" xfId="0" applyNumberFormat="1" applyFont="1" applyFill="1" applyBorder="1" applyAlignment="1">
      <alignment horizontal="center" vertical="center"/>
    </xf>
    <xf numFmtId="181" fontId="16" fillId="3" borderId="20" xfId="0" applyNumberFormat="1" applyFont="1" applyFill="1" applyBorder="1" applyAlignment="1">
      <alignment horizontal="center" vertical="center"/>
    </xf>
    <xf numFmtId="181" fontId="10" fillId="3" borderId="44" xfId="0" applyNumberFormat="1" applyFont="1" applyFill="1" applyBorder="1" applyAlignment="1">
      <alignment horizontal="center" vertical="center"/>
    </xf>
    <xf numFmtId="181" fontId="10" fillId="3" borderId="1" xfId="0" applyNumberFormat="1" applyFont="1" applyFill="1" applyBorder="1" applyAlignment="1">
      <alignment horizontal="center" vertical="center"/>
    </xf>
    <xf numFmtId="0" fontId="13" fillId="0" borderId="0" xfId="0" applyFont="1" applyAlignment="1">
      <alignment horizontal="center" vertical="center"/>
    </xf>
    <xf numFmtId="181" fontId="16" fillId="3" borderId="16"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5" fillId="0" borderId="9" xfId="0" applyFont="1" applyBorder="1" applyAlignment="1" applyProtection="1">
      <alignment horizontal="center" vertical="center" wrapText="1"/>
      <protection locked="0"/>
    </xf>
    <xf numFmtId="0" fontId="19" fillId="2" borderId="28" xfId="0" applyFont="1" applyFill="1" applyBorder="1" applyAlignment="1">
      <alignment horizontal="center" vertical="center" wrapText="1"/>
    </xf>
    <xf numFmtId="0" fontId="3" fillId="2" borderId="6" xfId="0" applyFont="1" applyFill="1" applyBorder="1" applyAlignment="1">
      <alignment horizontal="center" vertical="center" wrapText="1"/>
    </xf>
    <xf numFmtId="178" fontId="8" fillId="0" borderId="27" xfId="0" applyNumberFormat="1" applyFont="1" applyBorder="1" applyAlignment="1" applyProtection="1">
      <alignment horizontal="center" vertical="center" wrapText="1"/>
      <protection locked="0"/>
    </xf>
    <xf numFmtId="178" fontId="8" fillId="0" borderId="3" xfId="0" applyNumberFormat="1" applyFont="1" applyBorder="1" applyAlignment="1" applyProtection="1">
      <alignment horizontal="center" vertical="center" wrapText="1"/>
      <protection locked="0"/>
    </xf>
    <xf numFmtId="0" fontId="8" fillId="0" borderId="0" xfId="0" applyFont="1" applyAlignment="1">
      <alignment horizontal="left" vertical="center" wrapText="1"/>
    </xf>
    <xf numFmtId="178" fontId="20" fillId="0" borderId="3" xfId="0" applyNumberFormat="1" applyFont="1" applyBorder="1" applyAlignment="1" applyProtection="1">
      <alignment horizontal="center" vertical="center" wrapText="1"/>
      <protection locked="0"/>
    </xf>
    <xf numFmtId="178" fontId="20" fillId="0" borderId="0" xfId="0" applyNumberFormat="1" applyFont="1" applyAlignment="1" applyProtection="1">
      <alignment horizontal="center" vertical="center" wrapText="1"/>
      <protection locked="0"/>
    </xf>
    <xf numFmtId="178" fontId="20" fillId="0" borderId="25" xfId="0" applyNumberFormat="1" applyFont="1" applyBorder="1" applyAlignment="1" applyProtection="1">
      <alignment horizontal="center" vertical="center" wrapText="1"/>
      <protection locked="0"/>
    </xf>
    <xf numFmtId="178" fontId="20" fillId="0" borderId="41" xfId="0" applyNumberFormat="1" applyFont="1" applyBorder="1" applyAlignment="1" applyProtection="1">
      <alignment horizontal="center" vertical="center" wrapText="1"/>
      <protection locked="0"/>
    </xf>
    <xf numFmtId="0" fontId="11" fillId="0" borderId="0" xfId="0" applyFont="1" applyAlignment="1">
      <alignment horizontal="center" vertical="center"/>
    </xf>
    <xf numFmtId="0" fontId="12" fillId="0" borderId="6" xfId="0" applyFont="1" applyBorder="1" applyAlignment="1" applyProtection="1">
      <alignment horizontal="left" vertical="center"/>
      <protection locked="0"/>
    </xf>
    <xf numFmtId="0" fontId="12" fillId="0" borderId="6" xfId="0" applyFont="1" applyBorder="1" applyAlignment="1" applyProtection="1">
      <alignment horizontal="center" vertical="center"/>
      <protection locked="0"/>
    </xf>
    <xf numFmtId="0" fontId="12" fillId="0" borderId="6" xfId="0" applyFont="1" applyBorder="1" applyAlignment="1">
      <alignment horizontal="center" vertical="center"/>
    </xf>
    <xf numFmtId="181" fontId="16" fillId="3" borderId="24" xfId="0" applyNumberFormat="1" applyFont="1" applyFill="1" applyBorder="1" applyAlignment="1">
      <alignment horizontal="center" vertical="center"/>
    </xf>
    <xf numFmtId="0" fontId="11"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12" fillId="0" borderId="0" xfId="0" applyFont="1" applyAlignment="1" applyProtection="1">
      <alignment horizontal="left" vertical="center"/>
      <protection locked="0"/>
    </xf>
    <xf numFmtId="0" fontId="1" fillId="2" borderId="7"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1"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27"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178" fontId="2" fillId="0" borderId="15" xfId="0" applyNumberFormat="1"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2" fillId="0" borderId="1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protection locked="0"/>
    </xf>
    <xf numFmtId="178" fontId="20" fillId="0" borderId="26" xfId="0" applyNumberFormat="1"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178" fontId="8" fillId="0" borderId="28" xfId="0" applyNumberFormat="1" applyFont="1" applyBorder="1" applyAlignment="1" applyProtection="1">
      <alignment horizontal="center" vertical="center" wrapText="1"/>
      <protection locked="0"/>
    </xf>
    <xf numFmtId="178" fontId="20" fillId="0" borderId="6" xfId="0" applyNumberFormat="1" applyFont="1" applyBorder="1" applyAlignment="1" applyProtection="1">
      <alignment horizontal="center" vertical="center" wrapText="1"/>
      <protection locked="0"/>
    </xf>
    <xf numFmtId="178" fontId="8" fillId="0" borderId="6" xfId="0" applyNumberFormat="1" applyFont="1" applyBorder="1" applyAlignment="1" applyProtection="1">
      <alignment horizontal="center" vertical="center" wrapText="1"/>
      <protection locked="0"/>
    </xf>
    <xf numFmtId="178" fontId="20" fillId="0" borderId="43" xfId="0" applyNumberFormat="1"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0" fillId="0" borderId="0" xfId="0" applyProtection="1">
      <alignment vertical="center"/>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47BB0-F25B-45B2-A071-72A797DC317E}">
  <dimension ref="A1:AA87"/>
  <sheetViews>
    <sheetView tabSelected="1" workbookViewId="0">
      <selection activeCell="G71" sqref="G71:I71"/>
    </sheetView>
  </sheetViews>
  <sheetFormatPr defaultRowHeight="18.75"/>
  <cols>
    <col min="1" max="1" width="12.625" customWidth="1"/>
    <col min="2" max="2" width="3.5" customWidth="1"/>
    <col min="3" max="3" width="2.875" customWidth="1"/>
    <col min="4" max="4" width="3.25" customWidth="1"/>
    <col min="5" max="5" width="4" customWidth="1"/>
    <col min="6" max="6" width="33.5" customWidth="1"/>
    <col min="7" max="7" width="5.875" customWidth="1"/>
    <col min="8" max="8" width="6.875" customWidth="1"/>
    <col min="9" max="9" width="3.625" customWidth="1"/>
    <col min="10" max="10" width="9.625" customWidth="1"/>
    <col min="11" max="11" width="3.375" customWidth="1"/>
    <col min="12" max="12" width="15" hidden="1" customWidth="1"/>
    <col min="13" max="13" width="11.375" hidden="1" customWidth="1"/>
    <col min="14" max="16" width="5.125" hidden="1" customWidth="1"/>
    <col min="17" max="18" width="9" hidden="1" customWidth="1"/>
  </cols>
  <sheetData>
    <row r="1" spans="1:27" ht="18" customHeight="1">
      <c r="A1" s="83" t="s">
        <v>2</v>
      </c>
      <c r="B1" s="83"/>
      <c r="C1" s="83"/>
      <c r="D1" s="83"/>
      <c r="E1" s="83"/>
      <c r="F1" s="83"/>
      <c r="G1" s="83"/>
      <c r="H1" s="107"/>
      <c r="I1" s="107"/>
      <c r="J1" s="107"/>
    </row>
    <row r="2" spans="1:27" ht="18.75" customHeight="1">
      <c r="A2" s="17"/>
      <c r="B2" s="17"/>
      <c r="C2" s="17"/>
      <c r="D2" s="17"/>
      <c r="E2" s="17"/>
      <c r="F2" s="4"/>
      <c r="G2" s="4"/>
      <c r="H2" s="4"/>
      <c r="I2" s="4"/>
    </row>
    <row r="3" spans="1:27" ht="26.25" customHeight="1">
      <c r="A3" s="93" t="s">
        <v>10</v>
      </c>
      <c r="B3" s="93"/>
      <c r="C3" s="93"/>
      <c r="D3" s="93"/>
      <c r="E3" s="93"/>
      <c r="F3" s="93"/>
      <c r="G3" s="93"/>
      <c r="H3" s="93"/>
      <c r="I3" s="93"/>
      <c r="J3" s="93"/>
      <c r="K3" s="10"/>
    </row>
    <row r="4" spans="1:27" ht="10.5" customHeight="1">
      <c r="A4" s="2"/>
      <c r="B4" s="2"/>
      <c r="C4" s="2"/>
      <c r="D4" s="2"/>
      <c r="E4" s="2"/>
      <c r="F4" s="2"/>
      <c r="G4" s="2"/>
      <c r="H4" s="2"/>
      <c r="I4" s="2"/>
      <c r="J4" s="2"/>
      <c r="K4" s="2"/>
    </row>
    <row r="5" spans="1:27" ht="93" customHeight="1">
      <c r="A5" s="102" t="s">
        <v>31</v>
      </c>
      <c r="B5" s="102"/>
      <c r="C5" s="102"/>
      <c r="D5" s="102"/>
      <c r="E5" s="102"/>
      <c r="F5" s="102"/>
      <c r="G5" s="102"/>
      <c r="H5" s="102"/>
      <c r="I5" s="102"/>
      <c r="J5" s="102"/>
      <c r="K5" s="1"/>
      <c r="N5" s="8"/>
      <c r="O5" s="8"/>
      <c r="P5" s="8"/>
      <c r="Q5" s="8"/>
      <c r="R5" s="8"/>
      <c r="S5" s="8"/>
      <c r="T5" s="8"/>
      <c r="U5" s="8"/>
      <c r="V5" s="8"/>
      <c r="W5" s="8"/>
      <c r="X5" s="8"/>
      <c r="Y5" s="8"/>
      <c r="Z5" s="8"/>
      <c r="AA5" s="8"/>
    </row>
    <row r="6" spans="1:27" ht="11.25" customHeight="1">
      <c r="A6" s="1"/>
      <c r="B6" s="1"/>
      <c r="C6" s="1"/>
      <c r="D6" s="1"/>
      <c r="E6" s="1"/>
      <c r="F6" s="1"/>
      <c r="G6" s="1"/>
      <c r="H6" s="1"/>
      <c r="I6" s="1"/>
      <c r="J6" s="1"/>
      <c r="K6" s="1"/>
    </row>
    <row r="7" spans="1:27" ht="22.5" customHeight="1">
      <c r="A7" s="24" t="s">
        <v>25</v>
      </c>
      <c r="B7" s="24"/>
      <c r="C7" s="24"/>
      <c r="D7" s="24"/>
      <c r="E7" s="24"/>
      <c r="F7" s="24"/>
      <c r="G7" s="24"/>
      <c r="H7" s="24"/>
      <c r="I7" s="24"/>
      <c r="J7" s="24"/>
      <c r="K7" s="9"/>
    </row>
    <row r="8" spans="1:27" ht="22.5" customHeight="1" thickBot="1">
      <c r="A8" s="109"/>
      <c r="B8" s="109"/>
      <c r="C8" s="108" t="s">
        <v>24</v>
      </c>
      <c r="D8" s="108"/>
      <c r="E8" s="108"/>
      <c r="F8" s="36" t="s">
        <v>27</v>
      </c>
      <c r="G8" s="24"/>
      <c r="H8" s="110" t="s">
        <v>26</v>
      </c>
      <c r="I8" s="110"/>
      <c r="J8" s="110"/>
      <c r="K8" s="9"/>
    </row>
    <row r="9" spans="1:27" ht="26.25" customHeight="1">
      <c r="A9" s="58" t="s">
        <v>17</v>
      </c>
      <c r="B9" s="59"/>
      <c r="C9" s="59"/>
      <c r="D9" s="59"/>
      <c r="E9" s="60"/>
      <c r="F9" s="84" t="s">
        <v>4</v>
      </c>
      <c r="G9" s="82" t="s">
        <v>0</v>
      </c>
      <c r="H9" s="59"/>
      <c r="I9" s="59"/>
      <c r="J9" s="95" t="s">
        <v>18</v>
      </c>
      <c r="K9" s="11"/>
      <c r="L9" s="20" t="s">
        <v>23</v>
      </c>
      <c r="M9" s="21"/>
      <c r="N9" s="20"/>
      <c r="O9" s="20"/>
      <c r="P9" s="20"/>
      <c r="Q9" s="20"/>
      <c r="R9" s="20"/>
    </row>
    <row r="10" spans="1:27" ht="26.25" customHeight="1" thickBot="1">
      <c r="A10" s="61"/>
      <c r="B10" s="62"/>
      <c r="C10" s="62"/>
      <c r="D10" s="62"/>
      <c r="E10" s="63"/>
      <c r="F10" s="85"/>
      <c r="G10" s="98" t="s">
        <v>22</v>
      </c>
      <c r="H10" s="99"/>
      <c r="I10" s="99"/>
      <c r="J10" s="96"/>
      <c r="K10" s="11"/>
      <c r="L10" s="20"/>
      <c r="M10" s="21"/>
      <c r="N10" s="20"/>
      <c r="O10" s="20"/>
      <c r="P10" s="20"/>
      <c r="Q10" s="20" t="s">
        <v>13</v>
      </c>
      <c r="R10" s="20">
        <v>0.25</v>
      </c>
    </row>
    <row r="11" spans="1:27" ht="15.75" customHeight="1">
      <c r="A11" s="37"/>
      <c r="B11" s="100"/>
      <c r="C11" s="103" t="s">
        <v>16</v>
      </c>
      <c r="D11" s="101"/>
      <c r="E11" s="106" t="s">
        <v>19</v>
      </c>
      <c r="F11" s="97"/>
      <c r="G11" s="38" t="s">
        <v>14</v>
      </c>
      <c r="H11" s="39"/>
      <c r="I11" s="40" t="s">
        <v>20</v>
      </c>
      <c r="J11" s="94" t="str">
        <f>R11</f>
        <v/>
      </c>
      <c r="K11" s="3"/>
      <c r="L11" s="29" t="s">
        <v>11</v>
      </c>
      <c r="M11" s="30" t="str">
        <f>TEXT(A11,"0000!/00!/00")</f>
        <v>0000/00/00</v>
      </c>
      <c r="N11" s="22" t="e">
        <f>DATEDIF(M11,M13,"D")</f>
        <v>#VALUE!</v>
      </c>
      <c r="O11" s="33" t="e">
        <f>N11/12/30.3</f>
        <v>#VALUE!</v>
      </c>
      <c r="P11" s="29">
        <f>IF(H11&lt;3,H11,3)</f>
        <v>0</v>
      </c>
      <c r="Q11" s="33" t="e">
        <f>O11*P11</f>
        <v>#VALUE!</v>
      </c>
      <c r="R11" s="64" t="str">
        <f>IFERROR(SUM(Q11:Q13),"")</f>
        <v/>
      </c>
      <c r="S11" s="15"/>
    </row>
    <row r="12" spans="1:27" ht="15.75" customHeight="1">
      <c r="A12" s="41"/>
      <c r="B12" s="67"/>
      <c r="C12" s="104"/>
      <c r="D12" s="70"/>
      <c r="E12" s="73"/>
      <c r="F12" s="87"/>
      <c r="G12" s="44" t="s">
        <v>15</v>
      </c>
      <c r="H12" s="45"/>
      <c r="I12" s="46" t="s">
        <v>20</v>
      </c>
      <c r="J12" s="89">
        <f t="shared" ref="J12:J37" si="0">IF(G9&lt;3,G9,3)</f>
        <v>3</v>
      </c>
      <c r="K12" s="3"/>
      <c r="L12" s="20"/>
      <c r="M12" s="21"/>
      <c r="N12" s="20"/>
      <c r="O12" s="20"/>
      <c r="P12" s="20">
        <f>H12</f>
        <v>0</v>
      </c>
      <c r="Q12" s="34" t="e">
        <f>P12*$R$10*O11</f>
        <v>#VALUE!</v>
      </c>
      <c r="R12" s="65"/>
    </row>
    <row r="13" spans="1:27" ht="15.75" customHeight="1">
      <c r="A13" s="47"/>
      <c r="B13" s="68"/>
      <c r="C13" s="105"/>
      <c r="D13" s="71"/>
      <c r="E13" s="73"/>
      <c r="F13" s="49" t="s">
        <v>29</v>
      </c>
      <c r="G13" s="43" t="s">
        <v>16</v>
      </c>
      <c r="H13" s="50"/>
      <c r="I13" s="46" t="s">
        <v>20</v>
      </c>
      <c r="J13" s="89">
        <f t="shared" si="0"/>
        <v>3</v>
      </c>
      <c r="K13" s="3"/>
      <c r="L13" s="20" t="s">
        <v>12</v>
      </c>
      <c r="M13" s="21" t="str">
        <f>TEXT(A13,"0000!/00!/00")</f>
        <v>0000/00/00</v>
      </c>
      <c r="N13" s="20"/>
      <c r="O13" s="20"/>
      <c r="P13" s="20">
        <f>H13</f>
        <v>0</v>
      </c>
      <c r="Q13" s="34">
        <f>P13*$R$10/12</f>
        <v>0</v>
      </c>
      <c r="R13" s="65"/>
    </row>
    <row r="14" spans="1:27" ht="15.75" customHeight="1">
      <c r="A14" s="37"/>
      <c r="B14" s="66"/>
      <c r="C14" s="51"/>
      <c r="D14" s="69"/>
      <c r="E14" s="72" t="s">
        <v>19</v>
      </c>
      <c r="F14" s="86"/>
      <c r="G14" s="52" t="s">
        <v>14</v>
      </c>
      <c r="H14" s="53"/>
      <c r="I14" s="54" t="s">
        <v>20</v>
      </c>
      <c r="J14" s="88" t="str">
        <f t="shared" ref="J14" si="1">R14</f>
        <v/>
      </c>
      <c r="K14" s="3"/>
      <c r="L14" s="29" t="s">
        <v>11</v>
      </c>
      <c r="M14" s="30" t="str">
        <f>TEXT(A14,"0000!/00!/00")</f>
        <v>0000/00/00</v>
      </c>
      <c r="N14" s="22" t="e">
        <f>DATEDIF(M14,M16,"D")</f>
        <v>#VALUE!</v>
      </c>
      <c r="O14" s="31" t="e">
        <f>N14/12/30.3</f>
        <v>#VALUE!</v>
      </c>
      <c r="P14" s="29">
        <f>IF(H14&lt;3,H14,3)</f>
        <v>0</v>
      </c>
      <c r="Q14" s="32" t="e">
        <f>O14*P14</f>
        <v>#VALUE!</v>
      </c>
      <c r="R14" s="64" t="str">
        <f>IFERROR(SUM(Q14:Q16),"")</f>
        <v/>
      </c>
    </row>
    <row r="15" spans="1:27" ht="15.75" customHeight="1">
      <c r="A15" s="41"/>
      <c r="B15" s="67"/>
      <c r="C15" s="42" t="s">
        <v>16</v>
      </c>
      <c r="D15" s="70"/>
      <c r="E15" s="73"/>
      <c r="F15" s="87"/>
      <c r="G15" s="44" t="s">
        <v>15</v>
      </c>
      <c r="H15" s="45"/>
      <c r="I15" s="46" t="s">
        <v>20</v>
      </c>
      <c r="J15" s="89">
        <f t="shared" si="0"/>
        <v>3</v>
      </c>
      <c r="K15" s="3"/>
      <c r="L15" s="20"/>
      <c r="M15" s="21"/>
      <c r="N15" s="20"/>
      <c r="O15" s="20"/>
      <c r="P15" s="20">
        <f>H15</f>
        <v>0</v>
      </c>
      <c r="Q15" s="25" t="e">
        <f>P15*$R$10*O14</f>
        <v>#VALUE!</v>
      </c>
      <c r="R15" s="65"/>
    </row>
    <row r="16" spans="1:27" ht="15.75" customHeight="1">
      <c r="A16" s="47"/>
      <c r="B16" s="68"/>
      <c r="C16" s="48"/>
      <c r="D16" s="71"/>
      <c r="E16" s="74"/>
      <c r="F16" s="49" t="s">
        <v>29</v>
      </c>
      <c r="G16" s="43" t="s">
        <v>16</v>
      </c>
      <c r="H16" s="50"/>
      <c r="I16" s="46" t="s">
        <v>20</v>
      </c>
      <c r="J16" s="90">
        <f t="shared" si="0"/>
        <v>3</v>
      </c>
      <c r="K16" s="3"/>
      <c r="L16" s="20" t="s">
        <v>12</v>
      </c>
      <c r="M16" s="21" t="str">
        <f t="shared" ref="M16" si="2">TEXT(A16,"0000!/00!/00")</f>
        <v>0000/00/00</v>
      </c>
      <c r="N16" s="20"/>
      <c r="O16" s="20"/>
      <c r="P16" s="20">
        <f>H16</f>
        <v>0</v>
      </c>
      <c r="Q16" s="34">
        <f>P16*$R$10/12</f>
        <v>0</v>
      </c>
      <c r="R16" s="65"/>
    </row>
    <row r="17" spans="1:19" ht="15.75" customHeight="1">
      <c r="A17" s="37" t="s">
        <v>28</v>
      </c>
      <c r="B17" s="67"/>
      <c r="C17" s="42"/>
      <c r="D17" s="70"/>
      <c r="E17" s="72" t="s">
        <v>19</v>
      </c>
      <c r="F17" s="86"/>
      <c r="G17" s="52" t="s">
        <v>14</v>
      </c>
      <c r="H17" s="53"/>
      <c r="I17" s="54" t="s">
        <v>20</v>
      </c>
      <c r="J17" s="88" t="str">
        <f t="shared" ref="J17" si="3">R17</f>
        <v/>
      </c>
      <c r="K17" s="3"/>
      <c r="L17" s="29" t="s">
        <v>11</v>
      </c>
      <c r="M17" s="30" t="str">
        <f>TEXT(A17,"0000!/00!/00")</f>
        <v>　</v>
      </c>
      <c r="N17" s="22" t="e">
        <f>DATEDIF(M17,M19,"D")</f>
        <v>#VALUE!</v>
      </c>
      <c r="O17" s="31" t="e">
        <f>N17/12/30.3</f>
        <v>#VALUE!</v>
      </c>
      <c r="P17" s="29">
        <f>IF(H17&lt;3,H17,3)</f>
        <v>0</v>
      </c>
      <c r="Q17" s="33" t="e">
        <f>O17*P17</f>
        <v>#VALUE!</v>
      </c>
      <c r="R17" s="64" t="str">
        <f>IFERROR(SUM(Q17:Q19),"")</f>
        <v/>
      </c>
    </row>
    <row r="18" spans="1:19" ht="15.75" customHeight="1">
      <c r="A18" s="41" t="s">
        <v>3</v>
      </c>
      <c r="B18" s="67"/>
      <c r="C18" s="42" t="s">
        <v>16</v>
      </c>
      <c r="D18" s="70"/>
      <c r="E18" s="73"/>
      <c r="F18" s="87"/>
      <c r="G18" s="44" t="s">
        <v>15</v>
      </c>
      <c r="H18" s="45"/>
      <c r="I18" s="46" t="s">
        <v>20</v>
      </c>
      <c r="J18" s="89">
        <f t="shared" si="0"/>
        <v>3</v>
      </c>
      <c r="K18" s="3"/>
      <c r="L18" s="20"/>
      <c r="M18" s="21"/>
      <c r="N18" s="20"/>
      <c r="O18" s="20"/>
      <c r="P18" s="20">
        <f>H18</f>
        <v>0</v>
      </c>
      <c r="Q18" s="23" t="e">
        <f>P18*$R$10*O17</f>
        <v>#VALUE!</v>
      </c>
      <c r="R18" s="65"/>
    </row>
    <row r="19" spans="1:19" ht="15.75" customHeight="1">
      <c r="A19" s="47" t="s">
        <v>28</v>
      </c>
      <c r="B19" s="68"/>
      <c r="C19" s="48"/>
      <c r="D19" s="71"/>
      <c r="E19" s="74"/>
      <c r="F19" s="55" t="s">
        <v>29</v>
      </c>
      <c r="G19" s="56" t="s">
        <v>16</v>
      </c>
      <c r="H19" s="57"/>
      <c r="I19" s="46" t="s">
        <v>20</v>
      </c>
      <c r="J19" s="90">
        <f t="shared" si="0"/>
        <v>3</v>
      </c>
      <c r="K19" s="3"/>
      <c r="L19" s="20" t="s">
        <v>12</v>
      </c>
      <c r="M19" s="21" t="str">
        <f t="shared" ref="M19" si="4">TEXT(A19,"0000!/00!/00")</f>
        <v>　</v>
      </c>
      <c r="N19" s="20"/>
      <c r="O19" s="20"/>
      <c r="P19" s="20">
        <f>H19</f>
        <v>0</v>
      </c>
      <c r="Q19" s="23">
        <f>P19*$R$10/12</f>
        <v>0</v>
      </c>
      <c r="R19" s="65"/>
    </row>
    <row r="20" spans="1:19" ht="15.75" customHeight="1">
      <c r="A20" s="37" t="s">
        <v>28</v>
      </c>
      <c r="B20" s="66"/>
      <c r="C20" s="51"/>
      <c r="D20" s="69"/>
      <c r="E20" s="72" t="s">
        <v>19</v>
      </c>
      <c r="F20" s="87"/>
      <c r="G20" s="43" t="s">
        <v>14</v>
      </c>
      <c r="H20" s="50"/>
      <c r="I20" s="54" t="s">
        <v>20</v>
      </c>
      <c r="J20" s="89" t="str">
        <f t="shared" ref="J20" si="5">R20</f>
        <v/>
      </c>
      <c r="K20" s="3"/>
      <c r="L20" s="29" t="s">
        <v>11</v>
      </c>
      <c r="M20" s="30" t="str">
        <f>TEXT(A20,"0000!/00!/00")</f>
        <v>　</v>
      </c>
      <c r="N20" s="22" t="e">
        <f>DATEDIF(M20,M22,"D")</f>
        <v>#VALUE!</v>
      </c>
      <c r="O20" s="31" t="e">
        <f>N20/12/30.3</f>
        <v>#VALUE!</v>
      </c>
      <c r="P20" s="29">
        <f>IF(H20&lt;3,H20,3)</f>
        <v>0</v>
      </c>
      <c r="Q20" s="32" t="e">
        <f>O20*P20</f>
        <v>#VALUE!</v>
      </c>
      <c r="R20" s="64" t="str">
        <f>IFERROR(SUM(Q20:Q22),"")</f>
        <v/>
      </c>
    </row>
    <row r="21" spans="1:19" ht="15.75" customHeight="1">
      <c r="A21" s="41" t="s">
        <v>3</v>
      </c>
      <c r="B21" s="67"/>
      <c r="C21" s="42" t="s">
        <v>16</v>
      </c>
      <c r="D21" s="70"/>
      <c r="E21" s="73"/>
      <c r="F21" s="87"/>
      <c r="G21" s="44" t="s">
        <v>15</v>
      </c>
      <c r="H21" s="45"/>
      <c r="I21" s="46" t="s">
        <v>20</v>
      </c>
      <c r="J21" s="89">
        <f t="shared" si="0"/>
        <v>3</v>
      </c>
      <c r="K21" s="3"/>
      <c r="L21" s="20"/>
      <c r="M21" s="21"/>
      <c r="N21" s="20"/>
      <c r="O21" s="20"/>
      <c r="P21" s="20">
        <f>H21</f>
        <v>0</v>
      </c>
      <c r="Q21" s="23" t="e">
        <f>P21*$R$10*O20</f>
        <v>#VALUE!</v>
      </c>
      <c r="R21" s="65"/>
    </row>
    <row r="22" spans="1:19" ht="15.75" customHeight="1">
      <c r="A22" s="47" t="s">
        <v>28</v>
      </c>
      <c r="B22" s="68"/>
      <c r="C22" s="48"/>
      <c r="D22" s="71"/>
      <c r="E22" s="74"/>
      <c r="F22" s="49" t="s">
        <v>29</v>
      </c>
      <c r="G22" s="43" t="s">
        <v>16</v>
      </c>
      <c r="H22" s="50"/>
      <c r="I22" s="46" t="s">
        <v>20</v>
      </c>
      <c r="J22" s="89">
        <f t="shared" si="0"/>
        <v>3</v>
      </c>
      <c r="K22" s="3"/>
      <c r="L22" s="20" t="s">
        <v>12</v>
      </c>
      <c r="M22" s="21" t="str">
        <f t="shared" ref="M22" si="6">TEXT(A22,"0000!/00!/00")</f>
        <v>　</v>
      </c>
      <c r="N22" s="20"/>
      <c r="O22" s="20"/>
      <c r="P22" s="20">
        <f>H22</f>
        <v>0</v>
      </c>
      <c r="Q22" s="23">
        <f>P22*$R$10/12</f>
        <v>0</v>
      </c>
      <c r="R22" s="65"/>
    </row>
    <row r="23" spans="1:19" ht="15.75" customHeight="1">
      <c r="A23" s="37"/>
      <c r="B23" s="66"/>
      <c r="C23" s="51"/>
      <c r="D23" s="69"/>
      <c r="E23" s="72" t="s">
        <v>19</v>
      </c>
      <c r="F23" s="86"/>
      <c r="G23" s="52" t="s">
        <v>14</v>
      </c>
      <c r="H23" s="53"/>
      <c r="I23" s="54" t="s">
        <v>20</v>
      </c>
      <c r="J23" s="88" t="str">
        <f t="shared" ref="J23" si="7">R23</f>
        <v/>
      </c>
      <c r="K23" s="3"/>
      <c r="L23" s="29" t="s">
        <v>11</v>
      </c>
      <c r="M23" s="30" t="str">
        <f>TEXT(A23,"0000!/00!/00")</f>
        <v>0000/00/00</v>
      </c>
      <c r="N23" s="22" t="e">
        <f>DATEDIF(M23,M25,"D")</f>
        <v>#VALUE!</v>
      </c>
      <c r="O23" s="31" t="e">
        <f>N23/12/30.3</f>
        <v>#VALUE!</v>
      </c>
      <c r="P23" s="29">
        <f>IF(H23&lt;3,H23,3)</f>
        <v>0</v>
      </c>
      <c r="Q23" s="32" t="e">
        <f>O23*P23</f>
        <v>#VALUE!</v>
      </c>
      <c r="R23" s="64" t="str">
        <f>IFERROR(SUM(Q23:Q25),"")</f>
        <v/>
      </c>
      <c r="S23" s="16"/>
    </row>
    <row r="24" spans="1:19" ht="15.75" customHeight="1">
      <c r="A24" s="41"/>
      <c r="B24" s="67"/>
      <c r="C24" s="42" t="s">
        <v>16</v>
      </c>
      <c r="D24" s="70"/>
      <c r="E24" s="73"/>
      <c r="F24" s="87"/>
      <c r="G24" s="44" t="s">
        <v>15</v>
      </c>
      <c r="H24" s="45"/>
      <c r="I24" s="46" t="s">
        <v>20</v>
      </c>
      <c r="J24" s="89">
        <f t="shared" si="0"/>
        <v>3</v>
      </c>
      <c r="K24" s="3"/>
      <c r="L24" s="20"/>
      <c r="M24" s="21"/>
      <c r="N24" s="20"/>
      <c r="O24" s="20"/>
      <c r="P24" s="20">
        <f>H24</f>
        <v>0</v>
      </c>
      <c r="Q24" s="23" t="e">
        <f>P24*$R$10*O23</f>
        <v>#VALUE!</v>
      </c>
      <c r="R24" s="65"/>
    </row>
    <row r="25" spans="1:19" ht="15.75" customHeight="1">
      <c r="A25" s="47"/>
      <c r="B25" s="68"/>
      <c r="C25" s="48"/>
      <c r="D25" s="71"/>
      <c r="E25" s="74"/>
      <c r="F25" s="55" t="s">
        <v>5</v>
      </c>
      <c r="G25" s="56" t="s">
        <v>16</v>
      </c>
      <c r="H25" s="57"/>
      <c r="I25" s="46" t="s">
        <v>20</v>
      </c>
      <c r="J25" s="90">
        <f t="shared" si="0"/>
        <v>3</v>
      </c>
      <c r="K25" s="3"/>
      <c r="L25" s="26" t="s">
        <v>12</v>
      </c>
      <c r="M25" s="27" t="str">
        <f t="shared" ref="M25" si="8">TEXT(A25,"0000!/00!/00")</f>
        <v>0000/00/00</v>
      </c>
      <c r="N25" s="26"/>
      <c r="O25" s="26"/>
      <c r="P25" s="26">
        <f>H25</f>
        <v>0</v>
      </c>
      <c r="Q25" s="28">
        <f>P25*$R$10/12</f>
        <v>0</v>
      </c>
      <c r="R25" s="75"/>
    </row>
    <row r="26" spans="1:19" ht="15.75" customHeight="1">
      <c r="A26" s="37"/>
      <c r="B26" s="66"/>
      <c r="C26" s="51"/>
      <c r="D26" s="69"/>
      <c r="E26" s="72" t="s">
        <v>19</v>
      </c>
      <c r="F26" s="86"/>
      <c r="G26" s="52" t="s">
        <v>14</v>
      </c>
      <c r="H26" s="53"/>
      <c r="I26" s="54" t="s">
        <v>20</v>
      </c>
      <c r="J26" s="88" t="str">
        <f t="shared" ref="J26" si="9">R26</f>
        <v/>
      </c>
      <c r="K26" s="3"/>
      <c r="L26" s="29" t="s">
        <v>11</v>
      </c>
      <c r="M26" s="30" t="str">
        <f>TEXT(A26,"0000!/00!/00")</f>
        <v>0000/00/00</v>
      </c>
      <c r="N26" s="22" t="e">
        <f>DATEDIF(M26,M28,"D")</f>
        <v>#VALUE!</v>
      </c>
      <c r="O26" s="31" t="e">
        <f>N26/12/30.3</f>
        <v>#VALUE!</v>
      </c>
      <c r="P26" s="29">
        <f>IF(H26&lt;3,H26,3)</f>
        <v>0</v>
      </c>
      <c r="Q26" s="32" t="e">
        <f>O26*P26</f>
        <v>#VALUE!</v>
      </c>
      <c r="R26" s="64" t="str">
        <f t="shared" ref="R26" si="10">IFERROR(SUM(Q26:Q28),"")</f>
        <v/>
      </c>
    </row>
    <row r="27" spans="1:19" ht="15.75" customHeight="1">
      <c r="A27" s="41"/>
      <c r="B27" s="67"/>
      <c r="C27" s="42" t="s">
        <v>16</v>
      </c>
      <c r="D27" s="70"/>
      <c r="E27" s="73"/>
      <c r="F27" s="87"/>
      <c r="G27" s="44" t="s">
        <v>15</v>
      </c>
      <c r="H27" s="45"/>
      <c r="I27" s="46" t="s">
        <v>20</v>
      </c>
      <c r="J27" s="89">
        <f t="shared" si="0"/>
        <v>3</v>
      </c>
      <c r="K27" s="3"/>
      <c r="L27" s="20"/>
      <c r="M27" s="21"/>
      <c r="N27" s="20"/>
      <c r="O27" s="20"/>
      <c r="P27" s="20">
        <f>H27</f>
        <v>0</v>
      </c>
      <c r="Q27" s="23" t="e">
        <f>P27*$R$10*O26</f>
        <v>#VALUE!</v>
      </c>
      <c r="R27" s="65"/>
      <c r="S27" t="str">
        <f>IFERROR(指定したシートの計算式,"")</f>
        <v/>
      </c>
    </row>
    <row r="28" spans="1:19" ht="15.75" customHeight="1">
      <c r="A28" s="47"/>
      <c r="B28" s="68"/>
      <c r="C28" s="48"/>
      <c r="D28" s="71"/>
      <c r="E28" s="74"/>
      <c r="F28" s="55" t="s">
        <v>5</v>
      </c>
      <c r="G28" s="56" t="s">
        <v>16</v>
      </c>
      <c r="H28" s="57"/>
      <c r="I28" s="46" t="s">
        <v>20</v>
      </c>
      <c r="J28" s="90">
        <f t="shared" si="0"/>
        <v>3</v>
      </c>
      <c r="K28" s="3"/>
      <c r="L28" s="26" t="s">
        <v>12</v>
      </c>
      <c r="M28" s="27" t="str">
        <f t="shared" ref="M28" si="11">TEXT(A28,"0000!/00!/00")</f>
        <v>0000/00/00</v>
      </c>
      <c r="N28" s="26"/>
      <c r="O28" s="26"/>
      <c r="P28" s="26">
        <f>H28</f>
        <v>0</v>
      </c>
      <c r="Q28" s="28">
        <f>P28*$R$10/12</f>
        <v>0</v>
      </c>
      <c r="R28" s="75"/>
    </row>
    <row r="29" spans="1:19" ht="15.75" customHeight="1">
      <c r="A29" s="37"/>
      <c r="B29" s="66"/>
      <c r="C29" s="51"/>
      <c r="D29" s="69"/>
      <c r="E29" s="72" t="s">
        <v>19</v>
      </c>
      <c r="F29" s="86"/>
      <c r="G29" s="52" t="s">
        <v>14</v>
      </c>
      <c r="H29" s="53"/>
      <c r="I29" s="54" t="s">
        <v>20</v>
      </c>
      <c r="J29" s="88" t="str">
        <f t="shared" ref="J29" si="12">R29</f>
        <v/>
      </c>
      <c r="K29" s="3"/>
      <c r="L29" s="29" t="s">
        <v>11</v>
      </c>
      <c r="M29" s="30" t="str">
        <f>TEXT(A29,"0000!/00!/00")</f>
        <v>0000/00/00</v>
      </c>
      <c r="N29" s="22" t="e">
        <f>DATEDIF(M29,M31,"D")</f>
        <v>#VALUE!</v>
      </c>
      <c r="O29" s="31" t="e">
        <f>N29/12/30.3</f>
        <v>#VALUE!</v>
      </c>
      <c r="P29" s="29">
        <f>IF(H29&lt;3,H29,3)</f>
        <v>0</v>
      </c>
      <c r="Q29" s="32" t="e">
        <f>O29*P29</f>
        <v>#VALUE!</v>
      </c>
      <c r="R29" s="64" t="str">
        <f t="shared" ref="R29" si="13">IFERROR(SUM(Q29:Q31),"")</f>
        <v/>
      </c>
    </row>
    <row r="30" spans="1:19" ht="15.75" customHeight="1">
      <c r="A30" s="41"/>
      <c r="B30" s="67"/>
      <c r="C30" s="42" t="s">
        <v>16</v>
      </c>
      <c r="D30" s="70"/>
      <c r="E30" s="73"/>
      <c r="F30" s="87"/>
      <c r="G30" s="44" t="s">
        <v>15</v>
      </c>
      <c r="H30" s="45"/>
      <c r="I30" s="46" t="s">
        <v>20</v>
      </c>
      <c r="J30" s="89">
        <f t="shared" si="0"/>
        <v>3</v>
      </c>
      <c r="K30" s="3"/>
      <c r="L30" s="20"/>
      <c r="M30" s="21"/>
      <c r="N30" s="20"/>
      <c r="O30" s="20"/>
      <c r="P30" s="20">
        <f>H30</f>
        <v>0</v>
      </c>
      <c r="Q30" s="23" t="e">
        <f>P30*$R$10*O29</f>
        <v>#VALUE!</v>
      </c>
      <c r="R30" s="65"/>
    </row>
    <row r="31" spans="1:19" ht="15.75" customHeight="1">
      <c r="A31" s="47"/>
      <c r="B31" s="68"/>
      <c r="C31" s="48"/>
      <c r="D31" s="71"/>
      <c r="E31" s="74"/>
      <c r="F31" s="55" t="s">
        <v>5</v>
      </c>
      <c r="G31" s="56" t="s">
        <v>16</v>
      </c>
      <c r="H31" s="57"/>
      <c r="I31" s="46" t="s">
        <v>20</v>
      </c>
      <c r="J31" s="90">
        <f t="shared" si="0"/>
        <v>3</v>
      </c>
      <c r="K31" s="3"/>
      <c r="L31" s="20" t="s">
        <v>12</v>
      </c>
      <c r="M31" s="21" t="str">
        <f t="shared" ref="M31" si="14">TEXT(A31,"0000!/00!/00")</f>
        <v>0000/00/00</v>
      </c>
      <c r="N31" s="20"/>
      <c r="O31" s="20"/>
      <c r="P31" s="20">
        <f>H31</f>
        <v>0</v>
      </c>
      <c r="Q31" s="23">
        <f>P31*$R$10/12</f>
        <v>0</v>
      </c>
      <c r="R31" s="65"/>
    </row>
    <row r="32" spans="1:19" ht="15.75" customHeight="1">
      <c r="A32" s="37"/>
      <c r="B32" s="66"/>
      <c r="C32" s="51"/>
      <c r="D32" s="69"/>
      <c r="E32" s="72" t="s">
        <v>19</v>
      </c>
      <c r="F32" s="86"/>
      <c r="G32" s="52" t="s">
        <v>14</v>
      </c>
      <c r="H32" s="53"/>
      <c r="I32" s="54" t="s">
        <v>20</v>
      </c>
      <c r="J32" s="88" t="str">
        <f t="shared" ref="J32" si="15">R32</f>
        <v/>
      </c>
      <c r="K32" s="3"/>
      <c r="L32" s="29" t="s">
        <v>11</v>
      </c>
      <c r="M32" s="30" t="str">
        <f>TEXT(A32,"0000!/00!/00")</f>
        <v>0000/00/00</v>
      </c>
      <c r="N32" s="22" t="e">
        <f>DATEDIF(M32,M34,"D")</f>
        <v>#VALUE!</v>
      </c>
      <c r="O32" s="31" t="e">
        <f>N32/12/30.3</f>
        <v>#VALUE!</v>
      </c>
      <c r="P32" s="29">
        <f>IF(H32&lt;3,H32,3)</f>
        <v>0</v>
      </c>
      <c r="Q32" s="32" t="e">
        <f>O32*P32</f>
        <v>#VALUE!</v>
      </c>
      <c r="R32" s="64" t="str">
        <f t="shared" ref="R32" si="16">IFERROR(SUM(Q32:Q34),"")</f>
        <v/>
      </c>
    </row>
    <row r="33" spans="1:18" ht="15.75" customHeight="1">
      <c r="A33" s="41"/>
      <c r="B33" s="67"/>
      <c r="C33" s="42" t="s">
        <v>16</v>
      </c>
      <c r="D33" s="70"/>
      <c r="E33" s="73"/>
      <c r="F33" s="87"/>
      <c r="G33" s="44" t="s">
        <v>15</v>
      </c>
      <c r="H33" s="45"/>
      <c r="I33" s="46" t="s">
        <v>20</v>
      </c>
      <c r="J33" s="89">
        <f t="shared" si="0"/>
        <v>3</v>
      </c>
      <c r="K33" s="3"/>
      <c r="L33" s="20"/>
      <c r="M33" s="21"/>
      <c r="N33" s="20"/>
      <c r="O33" s="20"/>
      <c r="P33" s="20">
        <f>H33</f>
        <v>0</v>
      </c>
      <c r="Q33" s="23" t="e">
        <f>P33*$R$10*O32</f>
        <v>#VALUE!</v>
      </c>
      <c r="R33" s="65"/>
    </row>
    <row r="34" spans="1:18" ht="15.75" customHeight="1">
      <c r="A34" s="47"/>
      <c r="B34" s="68"/>
      <c r="C34" s="48"/>
      <c r="D34" s="71"/>
      <c r="E34" s="74"/>
      <c r="F34" s="55" t="s">
        <v>5</v>
      </c>
      <c r="G34" s="56" t="s">
        <v>16</v>
      </c>
      <c r="H34" s="57"/>
      <c r="I34" s="46" t="s">
        <v>20</v>
      </c>
      <c r="J34" s="90">
        <f t="shared" si="0"/>
        <v>3</v>
      </c>
      <c r="K34" s="3"/>
      <c r="L34" s="20" t="s">
        <v>12</v>
      </c>
      <c r="M34" s="21" t="str">
        <f t="shared" ref="M34" si="17">TEXT(A34,"0000!/00!/00")</f>
        <v>0000/00/00</v>
      </c>
      <c r="N34" s="20"/>
      <c r="O34" s="20"/>
      <c r="P34" s="20">
        <f>H34</f>
        <v>0</v>
      </c>
      <c r="Q34" s="23">
        <f>P34*$R$10/12</f>
        <v>0</v>
      </c>
      <c r="R34" s="65"/>
    </row>
    <row r="35" spans="1:18" ht="15.75" customHeight="1">
      <c r="A35" s="37"/>
      <c r="B35" s="66"/>
      <c r="C35" s="51"/>
      <c r="D35" s="69"/>
      <c r="E35" s="72" t="s">
        <v>19</v>
      </c>
      <c r="F35" s="86"/>
      <c r="G35" s="52" t="s">
        <v>14</v>
      </c>
      <c r="H35" s="53"/>
      <c r="I35" s="54" t="s">
        <v>20</v>
      </c>
      <c r="J35" s="88" t="str">
        <f t="shared" ref="J35" si="18">R35</f>
        <v/>
      </c>
      <c r="K35" s="3"/>
      <c r="L35" s="29" t="s">
        <v>11</v>
      </c>
      <c r="M35" s="30" t="str">
        <f>TEXT(A35,"0000!/00!/00")</f>
        <v>0000/00/00</v>
      </c>
      <c r="N35" s="22" t="e">
        <f>DATEDIF(M35,M37,"D")</f>
        <v>#VALUE!</v>
      </c>
      <c r="O35" s="31" t="e">
        <f>N35/12/30.3</f>
        <v>#VALUE!</v>
      </c>
      <c r="P35" s="29">
        <f>IF(H35&lt;3,H35,3)</f>
        <v>0</v>
      </c>
      <c r="Q35" s="32" t="e">
        <f>O35*P35</f>
        <v>#VALUE!</v>
      </c>
      <c r="R35" s="64" t="str">
        <f t="shared" ref="R35" si="19">IFERROR(SUM(Q35:Q37),"")</f>
        <v/>
      </c>
    </row>
    <row r="36" spans="1:18" ht="15.75" customHeight="1">
      <c r="A36" s="41"/>
      <c r="B36" s="67"/>
      <c r="C36" s="42" t="s">
        <v>16</v>
      </c>
      <c r="D36" s="70"/>
      <c r="E36" s="73"/>
      <c r="F36" s="87"/>
      <c r="G36" s="44" t="s">
        <v>15</v>
      </c>
      <c r="H36" s="45"/>
      <c r="I36" s="46" t="s">
        <v>20</v>
      </c>
      <c r="J36" s="89">
        <f t="shared" si="0"/>
        <v>3</v>
      </c>
      <c r="K36" s="3"/>
      <c r="L36" s="20"/>
      <c r="M36" s="21"/>
      <c r="N36" s="20"/>
      <c r="O36" s="20"/>
      <c r="P36" s="20">
        <f>H36</f>
        <v>0</v>
      </c>
      <c r="Q36" s="23" t="e">
        <f>P36*$R$10*O35</f>
        <v>#VALUE!</v>
      </c>
      <c r="R36" s="65"/>
    </row>
    <row r="37" spans="1:18" ht="15.75" customHeight="1" thickBot="1">
      <c r="A37" s="47"/>
      <c r="B37" s="68"/>
      <c r="C37" s="48"/>
      <c r="D37" s="71"/>
      <c r="E37" s="74"/>
      <c r="F37" s="55" t="s">
        <v>5</v>
      </c>
      <c r="G37" s="56" t="s">
        <v>16</v>
      </c>
      <c r="H37" s="57"/>
      <c r="I37" s="46" t="s">
        <v>20</v>
      </c>
      <c r="J37" s="111">
        <f t="shared" si="0"/>
        <v>3</v>
      </c>
      <c r="K37" s="3"/>
      <c r="L37" s="20" t="s">
        <v>12</v>
      </c>
      <c r="M37" s="21" t="str">
        <f t="shared" ref="M37" si="20">TEXT(A37,"0000!/00!/00")</f>
        <v>0000/00/00</v>
      </c>
      <c r="N37" s="20"/>
      <c r="O37" s="20"/>
      <c r="P37" s="20">
        <f>H37</f>
        <v>0</v>
      </c>
      <c r="Q37" s="23">
        <f>P37*$R$10/12</f>
        <v>0</v>
      </c>
      <c r="R37" s="65"/>
    </row>
    <row r="38" spans="1:18" ht="25.5" customHeight="1">
      <c r="A38" s="76" t="s">
        <v>6</v>
      </c>
      <c r="B38" s="77"/>
      <c r="C38" s="77"/>
      <c r="D38" s="77"/>
      <c r="E38" s="77"/>
      <c r="F38" s="77"/>
      <c r="G38" s="77"/>
      <c r="H38" s="77"/>
      <c r="I38" s="78"/>
      <c r="J38" s="91">
        <f>IF(R38&lt;3,R38,3)</f>
        <v>0</v>
      </c>
      <c r="K38" s="14"/>
      <c r="L38" s="20"/>
      <c r="M38" s="20"/>
      <c r="N38" s="20"/>
      <c r="O38" s="20"/>
      <c r="P38" s="20"/>
      <c r="Q38" s="20"/>
      <c r="R38" s="35">
        <f>SUM(R11:R37)</f>
        <v>0</v>
      </c>
    </row>
    <row r="39" spans="1:18" ht="25.5" customHeight="1" thickBot="1">
      <c r="A39" s="79"/>
      <c r="B39" s="80"/>
      <c r="C39" s="80"/>
      <c r="D39" s="80"/>
      <c r="E39" s="80"/>
      <c r="F39" s="80"/>
      <c r="G39" s="80"/>
      <c r="H39" s="80"/>
      <c r="I39" s="81"/>
      <c r="J39" s="92"/>
      <c r="K39" s="14"/>
      <c r="L39" s="20"/>
      <c r="M39" s="20"/>
      <c r="N39" s="20"/>
      <c r="O39" s="20"/>
      <c r="P39" s="20"/>
      <c r="Q39" s="20"/>
      <c r="R39" s="23"/>
    </row>
    <row r="40" spans="1:18" ht="19.5" customHeight="1">
      <c r="A40" s="19" t="s">
        <v>21</v>
      </c>
      <c r="B40" s="18"/>
      <c r="C40" s="18"/>
      <c r="D40" s="18"/>
      <c r="E40" s="18"/>
      <c r="F40" s="18"/>
      <c r="G40" s="18"/>
      <c r="H40" s="18"/>
      <c r="I40" s="18"/>
      <c r="J40" s="18"/>
      <c r="K40" s="14"/>
    </row>
    <row r="41" spans="1:18" ht="27" customHeight="1">
      <c r="B41" s="5"/>
      <c r="C41" s="5"/>
      <c r="D41" s="5"/>
      <c r="E41" s="5"/>
      <c r="F41" s="6"/>
      <c r="G41" s="7"/>
      <c r="H41" s="7"/>
      <c r="I41" s="7"/>
      <c r="J41" s="3"/>
      <c r="K41" s="3"/>
    </row>
    <row r="42" spans="1:18" ht="19.5" customHeight="1">
      <c r="A42" s="83" t="s">
        <v>2</v>
      </c>
      <c r="B42" s="83"/>
      <c r="C42" s="83"/>
      <c r="D42" s="83"/>
      <c r="E42" s="83"/>
      <c r="F42" s="83"/>
      <c r="G42" s="83"/>
      <c r="H42" s="4"/>
      <c r="I42" s="4"/>
      <c r="J42" s="3"/>
      <c r="K42" s="3"/>
    </row>
    <row r="43" spans="1:18" ht="19.5" customHeight="1">
      <c r="A43" s="112"/>
      <c r="B43" s="112"/>
      <c r="C43" s="112"/>
      <c r="D43" s="112"/>
      <c r="E43" s="112"/>
      <c r="F43" s="112"/>
      <c r="G43" s="112"/>
      <c r="H43" s="112"/>
      <c r="I43" s="112"/>
      <c r="J43" s="113"/>
      <c r="K43" s="3"/>
    </row>
    <row r="44" spans="1:18" ht="22.5" customHeight="1" thickBot="1">
      <c r="A44" s="114" t="s">
        <v>30</v>
      </c>
      <c r="B44" s="114"/>
      <c r="C44" s="114"/>
      <c r="D44" s="114"/>
      <c r="E44" s="114"/>
      <c r="F44" s="114"/>
      <c r="G44" s="114"/>
      <c r="H44" s="114"/>
      <c r="I44" s="114"/>
      <c r="J44" s="114"/>
      <c r="K44" s="9"/>
    </row>
    <row r="45" spans="1:18" ht="22.5" customHeight="1">
      <c r="A45" s="115" t="s">
        <v>17</v>
      </c>
      <c r="B45" s="116"/>
      <c r="C45" s="116"/>
      <c r="D45" s="116"/>
      <c r="E45" s="117"/>
      <c r="F45" s="118" t="s">
        <v>8</v>
      </c>
      <c r="G45" s="119" t="s">
        <v>0</v>
      </c>
      <c r="H45" s="116"/>
      <c r="I45" s="120"/>
      <c r="J45" s="121"/>
      <c r="K45" s="11"/>
      <c r="L45" s="13"/>
    </row>
    <row r="46" spans="1:18" ht="22.5" customHeight="1" thickBot="1">
      <c r="A46" s="122"/>
      <c r="B46" s="123"/>
      <c r="C46" s="123"/>
      <c r="D46" s="123"/>
      <c r="E46" s="124"/>
      <c r="F46" s="125"/>
      <c r="G46" s="126"/>
      <c r="H46" s="123"/>
      <c r="I46" s="127"/>
      <c r="J46" s="121"/>
      <c r="K46" s="11"/>
    </row>
    <row r="47" spans="1:18" ht="20.25" customHeight="1">
      <c r="A47" s="128"/>
      <c r="B47" s="66"/>
      <c r="C47" s="103" t="s">
        <v>16</v>
      </c>
      <c r="D47" s="69"/>
      <c r="E47" s="106" t="s">
        <v>19</v>
      </c>
      <c r="F47" s="97"/>
      <c r="G47" s="129" t="s">
        <v>1</v>
      </c>
      <c r="H47" s="130"/>
      <c r="I47" s="131"/>
      <c r="J47" s="132"/>
      <c r="K47" s="3"/>
      <c r="L47" s="12"/>
    </row>
    <row r="48" spans="1:18" ht="6.75" customHeight="1">
      <c r="A48" s="133" t="s">
        <v>3</v>
      </c>
      <c r="B48" s="67"/>
      <c r="C48" s="104"/>
      <c r="D48" s="70"/>
      <c r="E48" s="73"/>
      <c r="F48" s="87"/>
      <c r="G48" s="134"/>
      <c r="H48" s="135"/>
      <c r="I48" s="136"/>
      <c r="J48" s="132"/>
      <c r="K48" s="3"/>
      <c r="L48" s="12"/>
    </row>
    <row r="49" spans="1:12" ht="21" customHeight="1">
      <c r="A49" s="137"/>
      <c r="B49" s="68"/>
      <c r="C49" s="105"/>
      <c r="D49" s="71"/>
      <c r="E49" s="73"/>
      <c r="F49" s="138"/>
      <c r="G49" s="139" t="s">
        <v>9</v>
      </c>
      <c r="H49" s="140"/>
      <c r="I49" s="141"/>
      <c r="J49" s="132"/>
      <c r="K49" s="3"/>
      <c r="L49" s="12"/>
    </row>
    <row r="50" spans="1:12" ht="20.25" customHeight="1">
      <c r="A50" s="142"/>
      <c r="B50" s="66"/>
      <c r="C50" s="143" t="s">
        <v>16</v>
      </c>
      <c r="D50" s="69"/>
      <c r="E50" s="72" t="s">
        <v>19</v>
      </c>
      <c r="F50" s="86"/>
      <c r="G50" s="144" t="s">
        <v>1</v>
      </c>
      <c r="H50" s="145"/>
      <c r="I50" s="146"/>
      <c r="J50" s="132"/>
      <c r="K50" s="3"/>
    </row>
    <row r="51" spans="1:12" ht="6.75" customHeight="1">
      <c r="A51" s="133" t="s">
        <v>3</v>
      </c>
      <c r="B51" s="67"/>
      <c r="C51" s="104"/>
      <c r="D51" s="70"/>
      <c r="E51" s="73"/>
      <c r="F51" s="87"/>
      <c r="G51" s="134"/>
      <c r="H51" s="135"/>
      <c r="I51" s="136"/>
      <c r="J51" s="132"/>
      <c r="K51" s="3"/>
    </row>
    <row r="52" spans="1:12" ht="21" customHeight="1">
      <c r="A52" s="147"/>
      <c r="B52" s="68"/>
      <c r="C52" s="105"/>
      <c r="D52" s="71"/>
      <c r="E52" s="74"/>
      <c r="F52" s="138"/>
      <c r="G52" s="139" t="s">
        <v>9</v>
      </c>
      <c r="H52" s="140"/>
      <c r="I52" s="141"/>
      <c r="J52" s="132"/>
      <c r="K52" s="3"/>
    </row>
    <row r="53" spans="1:12" ht="20.25" customHeight="1">
      <c r="A53" s="142"/>
      <c r="B53" s="66"/>
      <c r="C53" s="143" t="s">
        <v>16</v>
      </c>
      <c r="D53" s="69"/>
      <c r="E53" s="72" t="s">
        <v>19</v>
      </c>
      <c r="F53" s="86"/>
      <c r="G53" s="144" t="s">
        <v>1</v>
      </c>
      <c r="H53" s="145"/>
      <c r="I53" s="146"/>
      <c r="J53" s="132"/>
      <c r="K53" s="3"/>
    </row>
    <row r="54" spans="1:12" ht="6.75" customHeight="1">
      <c r="A54" s="133" t="s">
        <v>3</v>
      </c>
      <c r="B54" s="67"/>
      <c r="C54" s="104"/>
      <c r="D54" s="70"/>
      <c r="E54" s="73"/>
      <c r="F54" s="87"/>
      <c r="G54" s="134"/>
      <c r="H54" s="135"/>
      <c r="I54" s="136"/>
      <c r="J54" s="132"/>
      <c r="K54" s="3"/>
    </row>
    <row r="55" spans="1:12" ht="21" customHeight="1">
      <c r="A55" s="147"/>
      <c r="B55" s="68"/>
      <c r="C55" s="105"/>
      <c r="D55" s="71"/>
      <c r="E55" s="74"/>
      <c r="F55" s="138" t="s">
        <v>5</v>
      </c>
      <c r="G55" s="139" t="s">
        <v>9</v>
      </c>
      <c r="H55" s="140"/>
      <c r="I55" s="141"/>
      <c r="J55" s="132"/>
      <c r="K55" s="3"/>
    </row>
    <row r="56" spans="1:12" ht="20.25" customHeight="1">
      <c r="A56" s="142"/>
      <c r="B56" s="66"/>
      <c r="C56" s="143" t="s">
        <v>16</v>
      </c>
      <c r="D56" s="69"/>
      <c r="E56" s="72" t="s">
        <v>19</v>
      </c>
      <c r="F56" s="86"/>
      <c r="G56" s="144" t="s">
        <v>1</v>
      </c>
      <c r="H56" s="145"/>
      <c r="I56" s="146"/>
      <c r="J56" s="132"/>
      <c r="K56" s="3"/>
    </row>
    <row r="57" spans="1:12" ht="6.75" customHeight="1">
      <c r="A57" s="133" t="s">
        <v>3</v>
      </c>
      <c r="B57" s="67"/>
      <c r="C57" s="104"/>
      <c r="D57" s="70"/>
      <c r="E57" s="73"/>
      <c r="F57" s="87"/>
      <c r="G57" s="134"/>
      <c r="H57" s="135"/>
      <c r="I57" s="136"/>
      <c r="J57" s="132"/>
      <c r="K57" s="3"/>
    </row>
    <row r="58" spans="1:12" ht="21" customHeight="1">
      <c r="A58" s="147"/>
      <c r="B58" s="68"/>
      <c r="C58" s="105"/>
      <c r="D58" s="71"/>
      <c r="E58" s="74"/>
      <c r="F58" s="138"/>
      <c r="G58" s="139" t="s">
        <v>9</v>
      </c>
      <c r="H58" s="140"/>
      <c r="I58" s="141"/>
      <c r="J58" s="132"/>
      <c r="K58" s="3"/>
    </row>
    <row r="59" spans="1:12" ht="20.25" customHeight="1">
      <c r="A59" s="142"/>
      <c r="B59" s="66"/>
      <c r="C59" s="143" t="s">
        <v>16</v>
      </c>
      <c r="D59" s="69"/>
      <c r="E59" s="72" t="s">
        <v>19</v>
      </c>
      <c r="F59" s="86"/>
      <c r="G59" s="144" t="s">
        <v>1</v>
      </c>
      <c r="H59" s="145"/>
      <c r="I59" s="146"/>
      <c r="J59" s="132"/>
      <c r="K59" s="3"/>
    </row>
    <row r="60" spans="1:12" ht="6.75" customHeight="1">
      <c r="A60" s="133" t="s">
        <v>3</v>
      </c>
      <c r="B60" s="67"/>
      <c r="C60" s="104"/>
      <c r="D60" s="70"/>
      <c r="E60" s="73"/>
      <c r="F60" s="87"/>
      <c r="G60" s="134"/>
      <c r="H60" s="135"/>
      <c r="I60" s="136"/>
      <c r="J60" s="132"/>
      <c r="K60" s="3"/>
    </row>
    <row r="61" spans="1:12" ht="21" customHeight="1">
      <c r="A61" s="147"/>
      <c r="B61" s="68"/>
      <c r="C61" s="105"/>
      <c r="D61" s="71"/>
      <c r="E61" s="74"/>
      <c r="F61" s="87" t="s">
        <v>5</v>
      </c>
      <c r="G61" s="139" t="s">
        <v>9</v>
      </c>
      <c r="H61" s="140"/>
      <c r="I61" s="141"/>
      <c r="J61" s="132"/>
      <c r="K61" s="3"/>
    </row>
    <row r="62" spans="1:12" ht="20.25" customHeight="1">
      <c r="A62" s="142"/>
      <c r="B62" s="66"/>
      <c r="C62" s="143" t="s">
        <v>16</v>
      </c>
      <c r="D62" s="69"/>
      <c r="E62" s="72" t="s">
        <v>19</v>
      </c>
      <c r="F62" s="86"/>
      <c r="G62" s="144" t="s">
        <v>1</v>
      </c>
      <c r="H62" s="145"/>
      <c r="I62" s="146"/>
      <c r="J62" s="132"/>
      <c r="K62" s="3"/>
    </row>
    <row r="63" spans="1:12" ht="6.75" customHeight="1">
      <c r="A63" s="133" t="s">
        <v>3</v>
      </c>
      <c r="B63" s="67"/>
      <c r="C63" s="104"/>
      <c r="D63" s="70"/>
      <c r="E63" s="73"/>
      <c r="F63" s="87"/>
      <c r="G63" s="134"/>
      <c r="H63" s="135"/>
      <c r="I63" s="136"/>
      <c r="J63" s="132"/>
      <c r="K63" s="3"/>
    </row>
    <row r="64" spans="1:12" ht="21" customHeight="1" thickBot="1">
      <c r="A64" s="148"/>
      <c r="B64" s="149"/>
      <c r="C64" s="150"/>
      <c r="D64" s="151"/>
      <c r="E64" s="152"/>
      <c r="F64" s="153" t="s">
        <v>5</v>
      </c>
      <c r="G64" s="154" t="s">
        <v>9</v>
      </c>
      <c r="H64" s="155"/>
      <c r="I64" s="156"/>
      <c r="J64" s="132"/>
      <c r="K64" s="3"/>
    </row>
    <row r="65" spans="1:11" ht="24" customHeight="1">
      <c r="A65" s="157"/>
      <c r="B65" s="157"/>
      <c r="C65" s="157"/>
      <c r="D65" s="157"/>
      <c r="E65" s="157"/>
      <c r="F65" s="157"/>
      <c r="G65" s="157"/>
      <c r="H65" s="157"/>
      <c r="I65" s="157"/>
      <c r="J65" s="157"/>
    </row>
    <row r="66" spans="1:11" ht="22.5" customHeight="1" thickBot="1">
      <c r="A66" s="114" t="s">
        <v>7</v>
      </c>
      <c r="B66" s="114"/>
      <c r="C66" s="114"/>
      <c r="D66" s="114"/>
      <c r="E66" s="114"/>
      <c r="F66" s="114"/>
      <c r="G66" s="114"/>
      <c r="H66" s="114"/>
      <c r="I66" s="114"/>
      <c r="J66" s="114"/>
      <c r="K66" s="9"/>
    </row>
    <row r="67" spans="1:11" ht="22.5" customHeight="1">
      <c r="A67" s="115" t="s">
        <v>17</v>
      </c>
      <c r="B67" s="116"/>
      <c r="C67" s="116"/>
      <c r="D67" s="116"/>
      <c r="E67" s="117"/>
      <c r="F67" s="118" t="s">
        <v>8</v>
      </c>
      <c r="G67" s="119" t="s">
        <v>0</v>
      </c>
      <c r="H67" s="116"/>
      <c r="I67" s="120"/>
      <c r="J67" s="121"/>
      <c r="K67" s="11"/>
    </row>
    <row r="68" spans="1:11" ht="22.5" customHeight="1" thickBot="1">
      <c r="A68" s="122"/>
      <c r="B68" s="123"/>
      <c r="C68" s="123"/>
      <c r="D68" s="123"/>
      <c r="E68" s="124"/>
      <c r="F68" s="125"/>
      <c r="G68" s="126"/>
      <c r="H68" s="123"/>
      <c r="I68" s="127"/>
      <c r="J68" s="121"/>
      <c r="K68" s="11"/>
    </row>
    <row r="69" spans="1:11" ht="20.25" customHeight="1">
      <c r="A69" s="128"/>
      <c r="B69" s="66"/>
      <c r="C69" s="143" t="s">
        <v>16</v>
      </c>
      <c r="D69" s="69">
        <v>0</v>
      </c>
      <c r="E69" s="106" t="s">
        <v>19</v>
      </c>
      <c r="F69" s="87"/>
      <c r="G69" s="129" t="s">
        <v>1</v>
      </c>
      <c r="H69" s="130"/>
      <c r="I69" s="131"/>
      <c r="J69" s="132"/>
      <c r="K69" s="3"/>
    </row>
    <row r="70" spans="1:11" ht="6.75" customHeight="1">
      <c r="A70" s="133" t="s">
        <v>3</v>
      </c>
      <c r="B70" s="67"/>
      <c r="C70" s="104"/>
      <c r="D70" s="70"/>
      <c r="E70" s="73"/>
      <c r="F70" s="87"/>
      <c r="G70" s="134"/>
      <c r="H70" s="135"/>
      <c r="I70" s="136"/>
      <c r="J70" s="132"/>
      <c r="K70" s="3"/>
    </row>
    <row r="71" spans="1:11" ht="21" customHeight="1">
      <c r="A71" s="137"/>
      <c r="B71" s="68"/>
      <c r="C71" s="105"/>
      <c r="D71" s="71"/>
      <c r="E71" s="73"/>
      <c r="F71" s="138"/>
      <c r="G71" s="139" t="s">
        <v>9</v>
      </c>
      <c r="H71" s="140"/>
      <c r="I71" s="141"/>
      <c r="J71" s="132"/>
      <c r="K71" s="3"/>
    </row>
    <row r="72" spans="1:11" ht="20.25" customHeight="1">
      <c r="A72" s="142"/>
      <c r="B72" s="66"/>
      <c r="C72" s="143" t="s">
        <v>16</v>
      </c>
      <c r="D72" s="69"/>
      <c r="E72" s="72" t="s">
        <v>19</v>
      </c>
      <c r="F72" s="87"/>
      <c r="G72" s="144" t="s">
        <v>1</v>
      </c>
      <c r="H72" s="145"/>
      <c r="I72" s="146"/>
      <c r="J72" s="132"/>
      <c r="K72" s="3"/>
    </row>
    <row r="73" spans="1:11" ht="6.75" customHeight="1">
      <c r="A73" s="133" t="s">
        <v>3</v>
      </c>
      <c r="B73" s="67"/>
      <c r="C73" s="104"/>
      <c r="D73" s="70"/>
      <c r="E73" s="73"/>
      <c r="F73" s="87"/>
      <c r="G73" s="134"/>
      <c r="H73" s="135"/>
      <c r="I73" s="136"/>
      <c r="J73" s="132"/>
      <c r="K73" s="3"/>
    </row>
    <row r="74" spans="1:11" ht="21" customHeight="1">
      <c r="A74" s="147"/>
      <c r="B74" s="68"/>
      <c r="C74" s="105"/>
      <c r="D74" s="71"/>
      <c r="E74" s="74"/>
      <c r="F74" s="138"/>
      <c r="G74" s="139" t="s">
        <v>9</v>
      </c>
      <c r="H74" s="140"/>
      <c r="I74" s="141"/>
      <c r="J74" s="132"/>
      <c r="K74" s="3"/>
    </row>
    <row r="75" spans="1:11" ht="20.25" customHeight="1">
      <c r="A75" s="142"/>
      <c r="B75" s="66"/>
      <c r="C75" s="143" t="s">
        <v>16</v>
      </c>
      <c r="D75" s="69"/>
      <c r="E75" s="72" t="s">
        <v>19</v>
      </c>
      <c r="F75" s="86"/>
      <c r="G75" s="144" t="s">
        <v>1</v>
      </c>
      <c r="H75" s="145"/>
      <c r="I75" s="146"/>
      <c r="J75" s="132"/>
      <c r="K75" s="3"/>
    </row>
    <row r="76" spans="1:11" ht="6.75" customHeight="1">
      <c r="A76" s="133" t="s">
        <v>3</v>
      </c>
      <c r="B76" s="67"/>
      <c r="C76" s="104"/>
      <c r="D76" s="70"/>
      <c r="E76" s="73"/>
      <c r="F76" s="87"/>
      <c r="G76" s="134"/>
      <c r="H76" s="135"/>
      <c r="I76" s="136"/>
      <c r="J76" s="132"/>
      <c r="K76" s="3"/>
    </row>
    <row r="77" spans="1:11" ht="21" customHeight="1">
      <c r="A77" s="147"/>
      <c r="B77" s="68"/>
      <c r="C77" s="105"/>
      <c r="D77" s="71"/>
      <c r="E77" s="74"/>
      <c r="F77" s="138" t="s">
        <v>5</v>
      </c>
      <c r="G77" s="139" t="s">
        <v>9</v>
      </c>
      <c r="H77" s="140"/>
      <c r="I77" s="141"/>
      <c r="J77" s="132"/>
      <c r="K77" s="3"/>
    </row>
    <row r="78" spans="1:11" ht="20.25" customHeight="1">
      <c r="A78" s="142"/>
      <c r="B78" s="66"/>
      <c r="C78" s="143" t="s">
        <v>16</v>
      </c>
      <c r="D78" s="69"/>
      <c r="E78" s="72" t="s">
        <v>19</v>
      </c>
      <c r="F78" s="86"/>
      <c r="G78" s="144" t="s">
        <v>1</v>
      </c>
      <c r="H78" s="145"/>
      <c r="I78" s="146"/>
      <c r="J78" s="132"/>
      <c r="K78" s="3"/>
    </row>
    <row r="79" spans="1:11" ht="6.75" customHeight="1">
      <c r="A79" s="133" t="s">
        <v>3</v>
      </c>
      <c r="B79" s="67"/>
      <c r="C79" s="104"/>
      <c r="D79" s="70"/>
      <c r="E79" s="73"/>
      <c r="F79" s="87"/>
      <c r="G79" s="134"/>
      <c r="H79" s="135"/>
      <c r="I79" s="136"/>
      <c r="J79" s="132"/>
      <c r="K79" s="3"/>
    </row>
    <row r="80" spans="1:11" ht="21" customHeight="1">
      <c r="A80" s="147"/>
      <c r="B80" s="68"/>
      <c r="C80" s="105"/>
      <c r="D80" s="71"/>
      <c r="E80" s="74"/>
      <c r="F80" s="138"/>
      <c r="G80" s="139" t="s">
        <v>9</v>
      </c>
      <c r="H80" s="140"/>
      <c r="I80" s="141"/>
      <c r="J80" s="132"/>
      <c r="K80" s="3"/>
    </row>
    <row r="81" spans="1:11" ht="20.25" customHeight="1">
      <c r="A81" s="142"/>
      <c r="B81" s="66"/>
      <c r="C81" s="143" t="s">
        <v>16</v>
      </c>
      <c r="D81" s="69"/>
      <c r="E81" s="72" t="s">
        <v>19</v>
      </c>
      <c r="F81" s="86"/>
      <c r="G81" s="144" t="s">
        <v>1</v>
      </c>
      <c r="H81" s="145"/>
      <c r="I81" s="146"/>
      <c r="J81" s="132"/>
      <c r="K81" s="3"/>
    </row>
    <row r="82" spans="1:11" ht="6.75" customHeight="1">
      <c r="A82" s="133" t="s">
        <v>3</v>
      </c>
      <c r="B82" s="67"/>
      <c r="C82" s="104"/>
      <c r="D82" s="70"/>
      <c r="E82" s="73"/>
      <c r="F82" s="87"/>
      <c r="G82" s="134"/>
      <c r="H82" s="135"/>
      <c r="I82" s="136"/>
      <c r="J82" s="132"/>
      <c r="K82" s="3"/>
    </row>
    <row r="83" spans="1:11" ht="21" customHeight="1">
      <c r="A83" s="147"/>
      <c r="B83" s="68"/>
      <c r="C83" s="105"/>
      <c r="D83" s="71"/>
      <c r="E83" s="74"/>
      <c r="F83" s="138" t="s">
        <v>5</v>
      </c>
      <c r="G83" s="139" t="s">
        <v>9</v>
      </c>
      <c r="H83" s="140"/>
      <c r="I83" s="141"/>
      <c r="J83" s="132"/>
      <c r="K83" s="3"/>
    </row>
    <row r="84" spans="1:11" ht="20.25" customHeight="1">
      <c r="A84" s="142"/>
      <c r="B84" s="66"/>
      <c r="C84" s="143" t="s">
        <v>16</v>
      </c>
      <c r="D84" s="69"/>
      <c r="E84" s="72" t="s">
        <v>19</v>
      </c>
      <c r="F84" s="86"/>
      <c r="G84" s="144" t="s">
        <v>1</v>
      </c>
      <c r="H84" s="145"/>
      <c r="I84" s="146"/>
      <c r="J84" s="132"/>
      <c r="K84" s="3"/>
    </row>
    <row r="85" spans="1:11" ht="6.75" customHeight="1">
      <c r="A85" s="133" t="s">
        <v>3</v>
      </c>
      <c r="B85" s="67"/>
      <c r="C85" s="104"/>
      <c r="D85" s="70"/>
      <c r="E85" s="73"/>
      <c r="F85" s="87"/>
      <c r="G85" s="134"/>
      <c r="H85" s="135"/>
      <c r="I85" s="136"/>
      <c r="J85" s="132"/>
      <c r="K85" s="3"/>
    </row>
    <row r="86" spans="1:11" ht="21" customHeight="1" thickBot="1">
      <c r="A86" s="148"/>
      <c r="B86" s="149"/>
      <c r="C86" s="150"/>
      <c r="D86" s="151"/>
      <c r="E86" s="152"/>
      <c r="F86" s="153" t="s">
        <v>5</v>
      </c>
      <c r="G86" s="154" t="s">
        <v>9</v>
      </c>
      <c r="H86" s="155"/>
      <c r="I86" s="156"/>
      <c r="J86" s="132"/>
      <c r="K86" s="3"/>
    </row>
    <row r="87" spans="1:11">
      <c r="A87" s="157"/>
      <c r="B87" s="157"/>
      <c r="C87" s="157"/>
      <c r="D87" s="157"/>
      <c r="E87" s="157"/>
      <c r="F87" s="157"/>
      <c r="G87" s="157"/>
      <c r="H87" s="157"/>
      <c r="I87" s="157"/>
      <c r="J87" s="157"/>
    </row>
  </sheetData>
  <sheetProtection algorithmName="SHA-512" hashValue="WdSckjD4SRhQT4bKCoqqzi6CVFo3Yt7EM7OzuvuZO4dFVQ7Im3L/AZgQaVL3EcGCjb1pUS3VMGvWf/+wuFvD7w==" saltValue="dKKjAniE351cOsoTbc8NpQ==" spinCount="100000" sheet="1" objects="1" scenarios="1" selectLockedCells="1"/>
  <mergeCells count="176">
    <mergeCell ref="F23:F24"/>
    <mergeCell ref="J23:J25"/>
    <mergeCell ref="F20:F21"/>
    <mergeCell ref="J20:J22"/>
    <mergeCell ref="B35:B37"/>
    <mergeCell ref="D35:D37"/>
    <mergeCell ref="B23:B25"/>
    <mergeCell ref="D23:D25"/>
    <mergeCell ref="B26:B28"/>
    <mergeCell ref="D26:D28"/>
    <mergeCell ref="B29:B31"/>
    <mergeCell ref="D29:D31"/>
    <mergeCell ref="E35:E37"/>
    <mergeCell ref="E32:E34"/>
    <mergeCell ref="F84:F86"/>
    <mergeCell ref="J81:J83"/>
    <mergeCell ref="F81:F83"/>
    <mergeCell ref="F32:F33"/>
    <mergeCell ref="J32:J34"/>
    <mergeCell ref="F35:F36"/>
    <mergeCell ref="J35:J37"/>
    <mergeCell ref="F50:F52"/>
    <mergeCell ref="J50:J52"/>
    <mergeCell ref="F53:F55"/>
    <mergeCell ref="J84:J86"/>
    <mergeCell ref="J72:J74"/>
    <mergeCell ref="J75:J77"/>
    <mergeCell ref="G75:I76"/>
    <mergeCell ref="G77:I77"/>
    <mergeCell ref="G78:I79"/>
    <mergeCell ref="G80:I80"/>
    <mergeCell ref="G81:I82"/>
    <mergeCell ref="G83:I83"/>
    <mergeCell ref="G84:I85"/>
    <mergeCell ref="G86:I86"/>
    <mergeCell ref="J56:J58"/>
    <mergeCell ref="J59:J61"/>
    <mergeCell ref="J62:J64"/>
    <mergeCell ref="A1:G1"/>
    <mergeCell ref="A3:J3"/>
    <mergeCell ref="J11:J13"/>
    <mergeCell ref="J9:J10"/>
    <mergeCell ref="F9:F10"/>
    <mergeCell ref="F11:F12"/>
    <mergeCell ref="G9:I9"/>
    <mergeCell ref="G10:I10"/>
    <mergeCell ref="B11:B13"/>
    <mergeCell ref="D11:D13"/>
    <mergeCell ref="A5:J5"/>
    <mergeCell ref="A9:E10"/>
    <mergeCell ref="C11:C13"/>
    <mergeCell ref="E11:E13"/>
    <mergeCell ref="H1:J1"/>
    <mergeCell ref="C8:E8"/>
    <mergeCell ref="A8:B8"/>
    <mergeCell ref="H8:J8"/>
    <mergeCell ref="F14:F15"/>
    <mergeCell ref="J14:J16"/>
    <mergeCell ref="F17:F18"/>
    <mergeCell ref="J17:J19"/>
    <mergeCell ref="F78:F80"/>
    <mergeCell ref="J78:J80"/>
    <mergeCell ref="F67:F68"/>
    <mergeCell ref="J67:J68"/>
    <mergeCell ref="F69:F71"/>
    <mergeCell ref="J69:J71"/>
    <mergeCell ref="F75:F77"/>
    <mergeCell ref="F72:F74"/>
    <mergeCell ref="G67:I68"/>
    <mergeCell ref="G69:I70"/>
    <mergeCell ref="G71:I71"/>
    <mergeCell ref="G72:I73"/>
    <mergeCell ref="G74:I74"/>
    <mergeCell ref="F26:F27"/>
    <mergeCell ref="J26:J28"/>
    <mergeCell ref="J53:J55"/>
    <mergeCell ref="F29:F30"/>
    <mergeCell ref="J29:J31"/>
    <mergeCell ref="J38:J39"/>
    <mergeCell ref="A44:J44"/>
    <mergeCell ref="G59:I60"/>
    <mergeCell ref="G61:I61"/>
    <mergeCell ref="B59:B61"/>
    <mergeCell ref="C59:C61"/>
    <mergeCell ref="D59:D61"/>
    <mergeCell ref="E59:E61"/>
    <mergeCell ref="B50:B52"/>
    <mergeCell ref="D50:D52"/>
    <mergeCell ref="C50:C52"/>
    <mergeCell ref="E50:E52"/>
    <mergeCell ref="B53:B55"/>
    <mergeCell ref="C53:C55"/>
    <mergeCell ref="G50:I51"/>
    <mergeCell ref="G52:I52"/>
    <mergeCell ref="G53:I54"/>
    <mergeCell ref="G55:I55"/>
    <mergeCell ref="G56:I57"/>
    <mergeCell ref="R14:R16"/>
    <mergeCell ref="R17:R19"/>
    <mergeCell ref="R20:R22"/>
    <mergeCell ref="R23:R25"/>
    <mergeCell ref="R26:R28"/>
    <mergeCell ref="R29:R31"/>
    <mergeCell ref="R32:R34"/>
    <mergeCell ref="R35:R37"/>
    <mergeCell ref="A38:I39"/>
    <mergeCell ref="G47:I48"/>
    <mergeCell ref="G45:I46"/>
    <mergeCell ref="J45:J46"/>
    <mergeCell ref="A42:G42"/>
    <mergeCell ref="J47:J49"/>
    <mergeCell ref="F47:F49"/>
    <mergeCell ref="F56:F58"/>
    <mergeCell ref="F45:F46"/>
    <mergeCell ref="G49:I49"/>
    <mergeCell ref="G58:I58"/>
    <mergeCell ref="R11:R13"/>
    <mergeCell ref="B14:B16"/>
    <mergeCell ref="D14:D16"/>
    <mergeCell ref="B17:B19"/>
    <mergeCell ref="D17:D19"/>
    <mergeCell ref="B20:B22"/>
    <mergeCell ref="B56:B58"/>
    <mergeCell ref="C56:C58"/>
    <mergeCell ref="D56:D58"/>
    <mergeCell ref="A45:E46"/>
    <mergeCell ref="B47:B49"/>
    <mergeCell ref="D47:D49"/>
    <mergeCell ref="C47:C49"/>
    <mergeCell ref="E47:E49"/>
    <mergeCell ref="B32:B34"/>
    <mergeCell ref="D32:D34"/>
    <mergeCell ref="D20:D22"/>
    <mergeCell ref="E56:E58"/>
    <mergeCell ref="E14:E16"/>
    <mergeCell ref="E20:E22"/>
    <mergeCell ref="E17:E19"/>
    <mergeCell ref="E23:E25"/>
    <mergeCell ref="E26:E28"/>
    <mergeCell ref="E29:E31"/>
    <mergeCell ref="D53:D55"/>
    <mergeCell ref="E53:E55"/>
    <mergeCell ref="B72:B74"/>
    <mergeCell ref="C72:C74"/>
    <mergeCell ref="D72:D74"/>
    <mergeCell ref="E72:E74"/>
    <mergeCell ref="B75:B77"/>
    <mergeCell ref="C75:C77"/>
    <mergeCell ref="D75:D77"/>
    <mergeCell ref="E75:E77"/>
    <mergeCell ref="B62:B64"/>
    <mergeCell ref="C62:C64"/>
    <mergeCell ref="D62:D64"/>
    <mergeCell ref="E62:E64"/>
    <mergeCell ref="B69:B71"/>
    <mergeCell ref="C69:C71"/>
    <mergeCell ref="D69:D71"/>
    <mergeCell ref="E69:E71"/>
    <mergeCell ref="A66:J66"/>
    <mergeCell ref="A67:E68"/>
    <mergeCell ref="F62:F64"/>
    <mergeCell ref="G62:I63"/>
    <mergeCell ref="G64:I64"/>
    <mergeCell ref="F59:F61"/>
    <mergeCell ref="B84:B86"/>
    <mergeCell ref="C84:C86"/>
    <mergeCell ref="D84:D86"/>
    <mergeCell ref="E84:E86"/>
    <mergeCell ref="B78:B80"/>
    <mergeCell ref="C78:C80"/>
    <mergeCell ref="D78:D80"/>
    <mergeCell ref="E78:E80"/>
    <mergeCell ref="B81:B83"/>
    <mergeCell ref="C81:C83"/>
    <mergeCell ref="D81:D83"/>
    <mergeCell ref="E81:E83"/>
  </mergeCells>
  <phoneticPr fontId="6"/>
  <pageMargins left="0.59055118110236227" right="0.19685039370078741" top="0.39370078740157483" bottom="0" header="0.15748031496062992"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産業医実務研修の記録</vt:lpstr>
      <vt:lpstr>産業医実務研修の記録!Print_Area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村山　由美</dc:creator>
  <cp:lastModifiedBy>USER</cp:lastModifiedBy>
  <cp:lastPrinted>2023-05-02T04:48:20Z</cp:lastPrinted>
  <dcterms:created xsi:type="dcterms:W3CDTF">2023-03-16T02:36:47Z</dcterms:created>
  <dcterms:modified xsi:type="dcterms:W3CDTF">2023-05-02T04:50:29Z</dcterms:modified>
</cp:coreProperties>
</file>